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4EA5F0C7-646F-4433-8653-8080BC7E96CB}" xr6:coauthVersionLast="47" xr6:coauthVersionMax="47" xr10:uidLastSave="{00000000-0000-0000-0000-000000000000}"/>
  <bookViews>
    <workbookView xWindow="-28920" yWindow="-120" windowWidth="29040" windowHeight="15720" activeTab="4" xr2:uid="{00000000-000D-0000-FFFF-FFFF00000000}"/>
  </bookViews>
  <sheets>
    <sheet name="0.Etapa " sheetId="5" r:id="rId1"/>
    <sheet name="1.Etapa" sheetId="2" r:id="rId2"/>
    <sheet name="2.Etapa " sheetId="3" r:id="rId3"/>
    <sheet name="3.Etapa - A" sheetId="4" r:id="rId4"/>
    <sheet name="3.Etapa - B" sheetId="6" r:id="rId5"/>
    <sheet name="3.Etapa -C" sheetId="7" r:id="rId6"/>
    <sheet name="4.Etapa" sheetId="8" r:id="rId7"/>
    <sheet name="Součet" sheetId="11" r:id="rId8"/>
  </sheets>
  <definedNames>
    <definedName name="_xlnm.Print_Titles" localSheetId="0">'0.Etapa '!$13:$13</definedName>
    <definedName name="_xlnm.Print_Titles" localSheetId="1">'1.Etapa'!$13:$13</definedName>
    <definedName name="_xlnm.Print_Titles" localSheetId="2">'2.Etapa '!$13:$13</definedName>
    <definedName name="_xlnm.Print_Titles" localSheetId="3">'3.Etapa - A'!$13:$13</definedName>
    <definedName name="_xlnm.Print_Titles" localSheetId="4">'3.Etapa - B'!$13:$13</definedName>
    <definedName name="_xlnm.Print_Titles" localSheetId="5">'3.Etapa -C'!$13:$13</definedName>
    <definedName name="_xlnm.Print_Titles" localSheetId="6">'4.Etapa'!$13:$13</definedName>
    <definedName name="_xlnm.Print_Area" localSheetId="0">'0.Etapa '!$A$1:$H$52</definedName>
    <definedName name="_xlnm.Print_Area" localSheetId="1">'1.Etapa'!$A$1:$H$128</definedName>
    <definedName name="_xlnm.Print_Area" localSheetId="2">'2.Etapa '!$A$1:$H$533</definedName>
    <definedName name="_xlnm.Print_Area" localSheetId="3">'3.Etapa - A'!$A$1:$H$581</definedName>
    <definedName name="_xlnm.Print_Area" localSheetId="4">'3.Etapa - B'!$A$1:$H$696</definedName>
    <definedName name="_xlnm.Print_Area" localSheetId="5">'3.Etapa -C'!$A$1:$H$699</definedName>
    <definedName name="_xlnm.Print_Area" localSheetId="6">'4.Etapa'!$A$1:$H$732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0" i="4" l="1"/>
  <c r="H654" i="8" l="1"/>
  <c r="H655" i="8"/>
  <c r="H522" i="3"/>
  <c r="H521" i="3"/>
  <c r="H518" i="3" l="1"/>
  <c r="H516" i="3"/>
  <c r="H515" i="3"/>
  <c r="H514" i="3"/>
  <c r="H513" i="3"/>
  <c r="H512" i="3"/>
  <c r="H511" i="3"/>
  <c r="H510" i="3"/>
  <c r="H509" i="3"/>
  <c r="H508" i="3"/>
  <c r="H507" i="3"/>
  <c r="H506" i="3"/>
  <c r="H504" i="3"/>
  <c r="H500" i="3"/>
  <c r="H499" i="3"/>
  <c r="H496" i="3"/>
  <c r="H495" i="3"/>
  <c r="H494" i="3"/>
  <c r="H493" i="3"/>
  <c r="H492" i="3"/>
  <c r="H490" i="3"/>
  <c r="H487" i="3"/>
  <c r="H486" i="3"/>
  <c r="H483" i="3"/>
  <c r="H482" i="3"/>
  <c r="H477" i="3"/>
  <c r="H476" i="3"/>
  <c r="H471" i="3"/>
  <c r="H470" i="3"/>
  <c r="H469" i="3"/>
  <c r="H468" i="3"/>
  <c r="H467" i="3"/>
  <c r="H466" i="3"/>
  <c r="H465" i="3"/>
  <c r="H464" i="3"/>
  <c r="H463" i="3"/>
  <c r="H462" i="3"/>
  <c r="H461" i="3"/>
  <c r="H460" i="3"/>
  <c r="H459" i="3"/>
  <c r="H458" i="3"/>
  <c r="H455" i="3"/>
  <c r="H454" i="3"/>
  <c r="H453" i="3"/>
  <c r="H452" i="3"/>
  <c r="H451" i="3"/>
  <c r="H450" i="3"/>
  <c r="H449" i="3"/>
  <c r="H446" i="3"/>
  <c r="H445" i="3"/>
  <c r="H444" i="3"/>
  <c r="H443" i="3"/>
  <c r="H442" i="3"/>
  <c r="H441" i="3"/>
  <c r="H440" i="3"/>
  <c r="H439" i="3"/>
  <c r="H438" i="3"/>
  <c r="H437" i="3"/>
  <c r="H436" i="3"/>
  <c r="H435" i="3"/>
  <c r="H434" i="3"/>
  <c r="H433" i="3"/>
  <c r="H432" i="3"/>
  <c r="H431" i="3"/>
  <c r="H430" i="3"/>
  <c r="H429" i="3"/>
  <c r="H428" i="3"/>
  <c r="H425" i="3"/>
  <c r="H424" i="3"/>
  <c r="H423" i="3"/>
  <c r="H422" i="3"/>
  <c r="H421" i="3"/>
  <c r="H420" i="3"/>
  <c r="H419" i="3"/>
  <c r="H418" i="3"/>
  <c r="H417" i="3"/>
  <c r="H416" i="3"/>
  <c r="H415" i="3"/>
  <c r="H414" i="3"/>
  <c r="H413" i="3"/>
  <c r="H412" i="3"/>
  <c r="H411" i="3"/>
  <c r="H410" i="3"/>
  <c r="H409" i="3"/>
  <c r="H408" i="3"/>
  <c r="H407" i="3"/>
  <c r="H406" i="3"/>
  <c r="H405" i="3"/>
  <c r="H404" i="3"/>
  <c r="H403" i="3"/>
  <c r="H402" i="3"/>
  <c r="H401" i="3"/>
  <c r="H400" i="3"/>
  <c r="H399" i="3"/>
  <c r="H398" i="3"/>
  <c r="H397" i="3"/>
  <c r="H396" i="3"/>
  <c r="H395" i="3"/>
  <c r="H394" i="3"/>
  <c r="H393" i="3"/>
  <c r="H392" i="3"/>
  <c r="H391" i="3"/>
  <c r="H390" i="3"/>
  <c r="H389" i="3"/>
  <c r="H388" i="3"/>
  <c r="H383" i="3"/>
  <c r="H382" i="3"/>
  <c r="H381" i="3"/>
  <c r="H380" i="3"/>
  <c r="H379" i="3"/>
  <c r="H378" i="3"/>
  <c r="H377" i="3"/>
  <c r="H376" i="3"/>
  <c r="H374" i="3"/>
  <c r="H373" i="3"/>
  <c r="H372" i="3"/>
  <c r="H371" i="3"/>
  <c r="H370" i="3"/>
  <c r="H369" i="3"/>
  <c r="H368" i="3"/>
  <c r="H367" i="3"/>
  <c r="H366" i="3"/>
  <c r="H365" i="3"/>
  <c r="H364" i="3"/>
  <c r="H363" i="3"/>
  <c r="H362" i="3"/>
  <c r="H361" i="3"/>
  <c r="H360" i="3"/>
  <c r="H359" i="3"/>
  <c r="H358" i="3"/>
  <c r="H357" i="3"/>
  <c r="H356" i="3"/>
  <c r="H355" i="3"/>
  <c r="H354" i="3"/>
  <c r="H353" i="3"/>
  <c r="H352" i="3"/>
  <c r="H351" i="3"/>
  <c r="H350" i="3"/>
  <c r="H349" i="3"/>
  <c r="H348" i="3"/>
  <c r="H347" i="3"/>
  <c r="H346" i="3"/>
  <c r="H345" i="3"/>
  <c r="H344" i="3"/>
  <c r="H343" i="3"/>
  <c r="H342" i="3"/>
  <c r="H341" i="3"/>
  <c r="H340" i="3"/>
  <c r="H339" i="3"/>
  <c r="H338" i="3"/>
  <c r="H337" i="3"/>
  <c r="H336" i="3"/>
  <c r="H335" i="3"/>
  <c r="H334" i="3"/>
  <c r="H333" i="3"/>
  <c r="H332" i="3"/>
  <c r="H331" i="3"/>
  <c r="H330" i="3"/>
  <c r="H329" i="3"/>
  <c r="H328" i="3"/>
  <c r="H327" i="3"/>
  <c r="H326" i="3"/>
  <c r="H325" i="3"/>
  <c r="H324" i="3"/>
  <c r="H323" i="3"/>
  <c r="H322" i="3"/>
  <c r="H321" i="3"/>
  <c r="H320" i="3"/>
  <c r="H319" i="3"/>
  <c r="H317" i="3"/>
  <c r="H316" i="3"/>
  <c r="H315" i="3"/>
  <c r="H314" i="3"/>
  <c r="H313" i="3"/>
  <c r="H312" i="3"/>
  <c r="H311" i="3"/>
  <c r="H310" i="3"/>
  <c r="H309" i="3"/>
  <c r="H308" i="3"/>
  <c r="H307" i="3"/>
  <c r="H306" i="3"/>
  <c r="H305" i="3"/>
  <c r="H304" i="3"/>
  <c r="H301" i="3"/>
  <c r="H300" i="3"/>
  <c r="H297" i="3"/>
  <c r="H296" i="3"/>
  <c r="H295" i="3"/>
  <c r="H294" i="3"/>
  <c r="H293" i="3"/>
  <c r="H292" i="3"/>
  <c r="H291" i="3"/>
  <c r="H288" i="3"/>
  <c r="H287" i="3"/>
  <c r="H286" i="3"/>
  <c r="H285" i="3"/>
  <c r="H284" i="3"/>
  <c r="H283" i="3"/>
  <c r="H282" i="3"/>
  <c r="H281" i="3"/>
  <c r="H280" i="3"/>
  <c r="H279" i="3"/>
  <c r="H278" i="3"/>
  <c r="H277" i="3"/>
  <c r="H276" i="3"/>
  <c r="H275" i="3"/>
  <c r="H274" i="3"/>
  <c r="H273" i="3"/>
  <c r="H272" i="3"/>
  <c r="H271" i="3"/>
  <c r="H270" i="3"/>
  <c r="H267" i="3"/>
  <c r="H266" i="3"/>
  <c r="H265" i="3"/>
  <c r="H264" i="3"/>
  <c r="H263" i="3"/>
  <c r="H262" i="3"/>
  <c r="H261" i="3"/>
  <c r="H260" i="3"/>
  <c r="H259" i="3"/>
  <c r="H258" i="3"/>
  <c r="H256" i="3"/>
  <c r="H255" i="3"/>
  <c r="H254" i="3"/>
  <c r="H253" i="3"/>
  <c r="H252" i="3"/>
  <c r="H251" i="3"/>
  <c r="H250" i="3"/>
  <c r="H249" i="3"/>
  <c r="H248" i="3"/>
  <c r="H247" i="3"/>
  <c r="H246" i="3"/>
  <c r="H245" i="3"/>
  <c r="H244" i="3"/>
  <c r="H243" i="3"/>
  <c r="H242" i="3"/>
  <c r="H241" i="3"/>
  <c r="H238" i="3"/>
  <c r="H237" i="3"/>
  <c r="H236" i="3"/>
  <c r="H235" i="3"/>
  <c r="H234" i="3"/>
  <c r="H233" i="3"/>
  <c r="H232" i="3"/>
  <c r="H231" i="3"/>
  <c r="H230" i="3"/>
  <c r="H229" i="3"/>
  <c r="H228" i="3"/>
  <c r="H227" i="3"/>
  <c r="H226" i="3"/>
  <c r="H225" i="3"/>
  <c r="H224" i="3"/>
  <c r="H223" i="3"/>
  <c r="H222" i="3"/>
  <c r="H221" i="3"/>
  <c r="H220" i="3"/>
  <c r="H219" i="3"/>
  <c r="H218" i="3"/>
  <c r="H217" i="3"/>
  <c r="H214" i="3"/>
  <c r="H213" i="3"/>
  <c r="H212" i="3"/>
  <c r="H211" i="3"/>
  <c r="H210" i="3"/>
  <c r="H209" i="3"/>
  <c r="H208" i="3"/>
  <c r="H207" i="3"/>
  <c r="H205" i="3"/>
  <c r="H204" i="3"/>
  <c r="H203" i="3"/>
  <c r="H202" i="3"/>
  <c r="H201" i="3"/>
  <c r="H200" i="3"/>
  <c r="H199" i="3"/>
  <c r="H198" i="3"/>
  <c r="H197" i="3"/>
  <c r="H196" i="3"/>
  <c r="H195" i="3"/>
  <c r="H194" i="3"/>
  <c r="H191" i="3"/>
  <c r="H190" i="3"/>
  <c r="H189" i="3"/>
  <c r="H188" i="3"/>
  <c r="H187" i="3"/>
  <c r="H186" i="3"/>
  <c r="H183" i="3"/>
  <c r="H182" i="3"/>
  <c r="H181" i="3"/>
  <c r="H176" i="3" l="1"/>
  <c r="H173" i="3"/>
  <c r="H172" i="3"/>
  <c r="H171" i="3"/>
  <c r="H170" i="3"/>
  <c r="H169" i="3"/>
  <c r="H67" i="3"/>
  <c r="H66" i="3"/>
  <c r="H65" i="3"/>
  <c r="H64" i="3"/>
  <c r="H63" i="3"/>
  <c r="H62" i="3"/>
  <c r="H61" i="3"/>
  <c r="H60" i="3"/>
  <c r="H57" i="3"/>
  <c r="H56" i="3"/>
  <c r="H55" i="3"/>
  <c r="H54" i="3"/>
  <c r="H53" i="3"/>
  <c r="H52" i="3"/>
  <c r="H51" i="3"/>
  <c r="H47" i="3"/>
  <c r="H46" i="3"/>
  <c r="H45" i="3"/>
  <c r="H42" i="3"/>
  <c r="H41" i="3"/>
  <c r="H39" i="3"/>
  <c r="H38" i="3"/>
  <c r="H37" i="3"/>
  <c r="H36" i="3"/>
  <c r="H35" i="3"/>
  <c r="H34" i="3"/>
  <c r="H31" i="3"/>
  <c r="H30" i="3"/>
  <c r="H29" i="3"/>
  <c r="H28" i="3"/>
  <c r="H27" i="3"/>
  <c r="H26" i="3"/>
  <c r="H25" i="3"/>
  <c r="H24" i="3"/>
  <c r="H23" i="3"/>
  <c r="H22" i="3"/>
  <c r="H21" i="3"/>
  <c r="H18" i="3"/>
  <c r="H17" i="3"/>
  <c r="H16" i="3"/>
  <c r="H222" i="8"/>
  <c r="H217" i="8"/>
  <c r="H201" i="8"/>
  <c r="H200" i="8"/>
  <c r="H81" i="8"/>
  <c r="H80" i="8"/>
  <c r="H77" i="8"/>
  <c r="H76" i="8"/>
  <c r="H75" i="8"/>
  <c r="H74" i="8"/>
  <c r="H73" i="8"/>
  <c r="H72" i="8"/>
  <c r="H71" i="8"/>
  <c r="H63" i="8"/>
  <c r="H62" i="8"/>
  <c r="H61" i="8"/>
  <c r="H60" i="8"/>
  <c r="H59" i="8"/>
  <c r="H58" i="8"/>
  <c r="H57" i="8"/>
  <c r="H56" i="8"/>
  <c r="H53" i="8"/>
  <c r="H52" i="8"/>
  <c r="H51" i="8"/>
  <c r="H50" i="8"/>
  <c r="H49" i="8"/>
  <c r="H48" i="8"/>
  <c r="H47" i="8"/>
  <c r="H46" i="8"/>
  <c r="H45" i="8"/>
  <c r="H42" i="8"/>
  <c r="H40" i="8"/>
  <c r="H39" i="8"/>
  <c r="H38" i="8"/>
  <c r="H37" i="8"/>
  <c r="H36" i="8"/>
  <c r="H35" i="8"/>
  <c r="H34" i="8"/>
  <c r="H33" i="8"/>
  <c r="H32" i="8"/>
  <c r="H31" i="8"/>
  <c r="H28" i="8"/>
  <c r="H26" i="8"/>
  <c r="H25" i="8"/>
  <c r="H23" i="8"/>
  <c r="H22" i="8"/>
  <c r="H21" i="8"/>
  <c r="H20" i="8"/>
  <c r="H19" i="8"/>
  <c r="H18" i="8"/>
  <c r="H17" i="8"/>
  <c r="H16" i="8"/>
  <c r="H300" i="7"/>
  <c r="H299" i="7"/>
  <c r="H298" i="7"/>
  <c r="H297" i="7"/>
  <c r="H328" i="6"/>
  <c r="H323" i="6"/>
  <c r="H319" i="6"/>
  <c r="H315" i="6"/>
  <c r="H313" i="6"/>
  <c r="H312" i="6"/>
  <c r="H311" i="6"/>
  <c r="H310" i="6"/>
  <c r="H309" i="6"/>
  <c r="H308" i="6"/>
  <c r="H307" i="6"/>
  <c r="H306" i="6"/>
  <c r="H305" i="6"/>
  <c r="H304" i="6"/>
  <c r="H300" i="6"/>
  <c r="H299" i="6"/>
  <c r="H298" i="6"/>
  <c r="H297" i="6"/>
  <c r="H296" i="6"/>
  <c r="H291" i="6"/>
  <c r="H290" i="6"/>
  <c r="H289" i="6"/>
  <c r="H288" i="6"/>
  <c r="H287" i="6"/>
  <c r="H286" i="6"/>
  <c r="H285" i="6"/>
  <c r="H284" i="6"/>
  <c r="H282" i="6"/>
  <c r="H281" i="6"/>
  <c r="H280" i="6"/>
  <c r="H279" i="6"/>
  <c r="H278" i="6"/>
  <c r="H276" i="6"/>
  <c r="H275" i="6"/>
  <c r="H274" i="6"/>
  <c r="H273" i="6"/>
  <c r="H272" i="6"/>
  <c r="H271" i="6"/>
  <c r="H270" i="6"/>
  <c r="H269" i="6"/>
  <c r="H268" i="6"/>
  <c r="H267" i="6"/>
  <c r="H266" i="6"/>
  <c r="H265" i="6"/>
  <c r="H264" i="6"/>
  <c r="H263" i="6"/>
  <c r="H262" i="6"/>
  <c r="H261" i="6"/>
  <c r="H259" i="6"/>
  <c r="H258" i="6"/>
  <c r="H257" i="6"/>
  <c r="H256" i="6"/>
  <c r="H254" i="6"/>
  <c r="H250" i="6"/>
  <c r="H248" i="6"/>
  <c r="H246" i="6"/>
  <c r="H245" i="6"/>
  <c r="H244" i="6"/>
  <c r="H243" i="6"/>
  <c r="H242" i="6"/>
  <c r="H241" i="6"/>
  <c r="H240" i="6"/>
  <c r="H239" i="6"/>
  <c r="H238" i="6"/>
  <c r="H237" i="6"/>
  <c r="H236" i="6"/>
  <c r="H235" i="6"/>
  <c r="H233" i="6"/>
  <c r="H230" i="6"/>
  <c r="H229" i="6"/>
  <c r="H228" i="6"/>
  <c r="H226" i="6"/>
  <c r="H224" i="6"/>
  <c r="H223" i="6"/>
  <c r="H221" i="6"/>
  <c r="H220" i="6"/>
  <c r="H219" i="6"/>
  <c r="H218" i="6"/>
  <c r="H217" i="6"/>
  <c r="H216" i="6"/>
  <c r="H215" i="6"/>
  <c r="H214" i="6"/>
  <c r="H213" i="6"/>
  <c r="H210" i="6"/>
  <c r="H209" i="6"/>
  <c r="H208" i="6"/>
  <c r="H207" i="6"/>
  <c r="H206" i="6"/>
  <c r="H205" i="6"/>
  <c r="H204" i="6"/>
  <c r="H203" i="6"/>
  <c r="BP568" i="4"/>
  <c r="BQ568" i="4"/>
  <c r="CC115" i="2"/>
  <c r="CD115" i="2"/>
  <c r="H133" i="4"/>
  <c r="H130" i="4"/>
  <c r="H129" i="4"/>
  <c r="H128" i="4"/>
  <c r="H127" i="4"/>
  <c r="H126" i="4"/>
  <c r="H125" i="4"/>
  <c r="H118" i="4"/>
  <c r="H117" i="4"/>
  <c r="H116" i="4"/>
  <c r="H115" i="4"/>
  <c r="H114" i="4"/>
  <c r="H113" i="4"/>
  <c r="H112" i="4"/>
  <c r="H111" i="4"/>
  <c r="H110" i="4"/>
  <c r="H107" i="4"/>
  <c r="H106" i="4"/>
  <c r="H105" i="4"/>
  <c r="H104" i="4"/>
  <c r="H103" i="4"/>
  <c r="H102" i="4"/>
  <c r="H101" i="4"/>
  <c r="H100" i="4"/>
  <c r="H99" i="4"/>
  <c r="H96" i="4"/>
  <c r="H95" i="4"/>
  <c r="H94" i="4"/>
  <c r="H93" i="4"/>
  <c r="H92" i="4"/>
  <c r="H91" i="4"/>
  <c r="H87" i="4"/>
  <c r="H86" i="4"/>
  <c r="H85" i="4"/>
  <c r="H82" i="4"/>
  <c r="H81" i="4"/>
  <c r="H80" i="4"/>
  <c r="H79" i="4"/>
  <c r="H77" i="4"/>
  <c r="H76" i="4"/>
  <c r="H75" i="4"/>
  <c r="H73" i="4"/>
  <c r="H72" i="4"/>
  <c r="H71" i="4"/>
  <c r="H70" i="4"/>
  <c r="H65" i="2"/>
  <c r="H103" i="2"/>
  <c r="H83" i="2"/>
  <c r="H82" i="2"/>
  <c r="H79" i="2"/>
  <c r="H74" i="2"/>
  <c r="H73" i="2"/>
  <c r="H72" i="2"/>
  <c r="H50" i="2"/>
  <c r="H40" i="2"/>
  <c r="H39" i="2"/>
  <c r="H40" i="5"/>
  <c r="H225" i="8" l="1"/>
  <c r="H83" i="4" l="1"/>
  <c r="H497" i="3"/>
  <c r="H426" i="3"/>
  <c r="H427" i="3"/>
  <c r="H239" i="3"/>
  <c r="H44" i="3"/>
  <c r="H43" i="3"/>
  <c r="H84" i="2"/>
  <c r="H718" i="8" l="1"/>
  <c r="H684" i="7"/>
  <c r="H683" i="6"/>
  <c r="H564" i="4"/>
  <c r="H520" i="3"/>
  <c r="H221" i="8" l="1"/>
  <c r="H220" i="8"/>
  <c r="H215" i="8"/>
  <c r="H204" i="8"/>
  <c r="H203" i="8"/>
  <c r="H202" i="8"/>
  <c r="H199" i="8"/>
  <c r="H79" i="8"/>
  <c r="H78" i="8"/>
  <c r="H70" i="8"/>
  <c r="H73" i="3"/>
  <c r="H75" i="3"/>
  <c r="H76" i="3"/>
  <c r="H80" i="3"/>
  <c r="H81" i="3"/>
  <c r="H86" i="3"/>
  <c r="H87" i="3"/>
  <c r="H93" i="3"/>
  <c r="H92" i="3"/>
  <c r="H113" i="3"/>
  <c r="H112" i="3"/>
  <c r="H139" i="3"/>
  <c r="H64" i="8"/>
  <c r="H55" i="8"/>
  <c r="H54" i="8"/>
  <c r="H44" i="8"/>
  <c r="H43" i="8"/>
  <c r="H30" i="8"/>
  <c r="H29" i="8"/>
  <c r="H15" i="8"/>
  <c r="H65" i="8"/>
  <c r="H82" i="8"/>
  <c r="H83" i="8"/>
  <c r="H96" i="8"/>
  <c r="H113" i="8"/>
  <c r="H122" i="8"/>
  <c r="H132" i="8"/>
  <c r="H153" i="8"/>
  <c r="H161" i="8"/>
  <c r="H171" i="8"/>
  <c r="H172" i="8"/>
  <c r="H183" i="8"/>
  <c r="H187" i="8"/>
  <c r="H195" i="8"/>
  <c r="H198" i="8"/>
  <c r="H206" i="8"/>
  <c r="H207" i="8"/>
  <c r="H226" i="8"/>
  <c r="H227" i="8"/>
  <c r="H229" i="8"/>
  <c r="H238" i="8"/>
  <c r="H239" i="8"/>
  <c r="H258" i="8"/>
  <c r="H259" i="8"/>
  <c r="H330" i="8"/>
  <c r="H337" i="8"/>
  <c r="H338" i="8"/>
  <c r="H361" i="8"/>
  <c r="H362" i="8"/>
  <c r="H364" i="8"/>
  <c r="H366" i="8"/>
  <c r="H372" i="8"/>
  <c r="H373" i="8"/>
  <c r="H377" i="8"/>
  <c r="H378" i="8"/>
  <c r="H382" i="8"/>
  <c r="H383" i="8"/>
  <c r="H390" i="8"/>
  <c r="H391" i="8"/>
  <c r="H413" i="8"/>
  <c r="H414" i="8"/>
  <c r="H437" i="8"/>
  <c r="H438" i="8"/>
  <c r="H466" i="8"/>
  <c r="H467" i="8"/>
  <c r="H487" i="8"/>
  <c r="H488" i="8"/>
  <c r="H496" i="8"/>
  <c r="H497" i="8"/>
  <c r="H584" i="8"/>
  <c r="H585" i="8"/>
  <c r="H624" i="8"/>
  <c r="H625" i="8"/>
  <c r="H645" i="8"/>
  <c r="H646" i="8"/>
  <c r="H671" i="8"/>
  <c r="H672" i="8"/>
  <c r="H678" i="8"/>
  <c r="H679" i="8"/>
  <c r="H682" i="8"/>
  <c r="H683" i="8"/>
  <c r="H695" i="8"/>
  <c r="H696" i="8"/>
  <c r="BL297" i="8"/>
  <c r="BL273" i="8"/>
  <c r="BL270" i="8"/>
  <c r="BL268" i="8"/>
  <c r="H296" i="7"/>
  <c r="H15" i="7"/>
  <c r="H19" i="7"/>
  <c r="H20" i="7"/>
  <c r="H32" i="7"/>
  <c r="H33" i="7"/>
  <c r="H50" i="7"/>
  <c r="H59" i="7"/>
  <c r="H69" i="7"/>
  <c r="H90" i="7"/>
  <c r="H98" i="7"/>
  <c r="H108" i="7"/>
  <c r="H109" i="7"/>
  <c r="H120" i="7"/>
  <c r="H124" i="7"/>
  <c r="H132" i="7"/>
  <c r="H136" i="7"/>
  <c r="H144" i="7"/>
  <c r="H145" i="7"/>
  <c r="H155" i="7"/>
  <c r="H156" i="7"/>
  <c r="H158" i="7"/>
  <c r="H159" i="7"/>
  <c r="H165" i="7"/>
  <c r="H166" i="7"/>
  <c r="H173" i="7"/>
  <c r="H174" i="7"/>
  <c r="H184" i="7"/>
  <c r="H186" i="7"/>
  <c r="H187" i="7"/>
  <c r="H195" i="7"/>
  <c r="H204" i="7"/>
  <c r="H205" i="7"/>
  <c r="H224" i="7"/>
  <c r="H225" i="7"/>
  <c r="H303" i="7"/>
  <c r="H304" i="7"/>
  <c r="H327" i="7"/>
  <c r="H328" i="7"/>
  <c r="H330" i="7"/>
  <c r="H332" i="7"/>
  <c r="H338" i="7"/>
  <c r="H339" i="7"/>
  <c r="H343" i="7"/>
  <c r="H344" i="7"/>
  <c r="H348" i="7"/>
  <c r="H349" i="7"/>
  <c r="H356" i="7"/>
  <c r="H357" i="7"/>
  <c r="H379" i="7"/>
  <c r="H380" i="7"/>
  <c r="H403" i="7"/>
  <c r="H404" i="7"/>
  <c r="H432" i="7"/>
  <c r="H433" i="7"/>
  <c r="H453" i="7"/>
  <c r="H454" i="7"/>
  <c r="H462" i="7"/>
  <c r="H463" i="7"/>
  <c r="H550" i="7"/>
  <c r="H551" i="7"/>
  <c r="H590" i="7"/>
  <c r="H591" i="7"/>
  <c r="H611" i="7"/>
  <c r="H612" i="7"/>
  <c r="H620" i="7"/>
  <c r="H621" i="7"/>
  <c r="H637" i="7"/>
  <c r="H638" i="7"/>
  <c r="H644" i="7"/>
  <c r="H645" i="7"/>
  <c r="H648" i="7"/>
  <c r="H649" i="7"/>
  <c r="H661" i="7"/>
  <c r="H662" i="7"/>
  <c r="BN263" i="7"/>
  <c r="BN239" i="7"/>
  <c r="BN236" i="7"/>
  <c r="BN234" i="7"/>
  <c r="H218" i="4"/>
  <c r="H219" i="4"/>
  <c r="H223" i="4"/>
  <c r="H224" i="4"/>
  <c r="H228" i="4"/>
  <c r="H236" i="4"/>
  <c r="H237" i="4"/>
  <c r="H259" i="4"/>
  <c r="H283" i="4"/>
  <c r="H284" i="4"/>
  <c r="H312" i="4"/>
  <c r="H313" i="4"/>
  <c r="H333" i="4"/>
  <c r="H334" i="4"/>
  <c r="H342" i="4"/>
  <c r="H343" i="4"/>
  <c r="H430" i="4"/>
  <c r="H431" i="4"/>
  <c r="H470" i="4"/>
  <c r="H471" i="4"/>
  <c r="H491" i="4"/>
  <c r="H492" i="4"/>
  <c r="H500" i="4"/>
  <c r="H501" i="4"/>
  <c r="H517" i="4"/>
  <c r="H518" i="4"/>
  <c r="H524" i="4"/>
  <c r="H525" i="4"/>
  <c r="H528" i="4"/>
  <c r="H541" i="4"/>
  <c r="H542" i="4"/>
  <c r="H327" i="6"/>
  <c r="H326" i="6"/>
  <c r="H303" i="6"/>
  <c r="H302" i="6"/>
  <c r="BW270" i="6"/>
  <c r="BW246" i="6"/>
  <c r="BW243" i="6"/>
  <c r="BW241" i="6"/>
  <c r="H232" i="6"/>
  <c r="H231" i="6"/>
  <c r="H212" i="6"/>
  <c r="H211" i="6"/>
  <c r="H202" i="6"/>
  <c r="H15" i="6"/>
  <c r="H19" i="6"/>
  <c r="H20" i="6"/>
  <c r="H32" i="6"/>
  <c r="H33" i="6"/>
  <c r="H50" i="6"/>
  <c r="H59" i="6"/>
  <c r="H69" i="6"/>
  <c r="H90" i="6"/>
  <c r="H98" i="6"/>
  <c r="H108" i="6"/>
  <c r="H109" i="6"/>
  <c r="H120" i="6"/>
  <c r="H124" i="6"/>
  <c r="H132" i="6"/>
  <c r="H135" i="6"/>
  <c r="H136" i="6"/>
  <c r="H144" i="6"/>
  <c r="H145" i="6"/>
  <c r="H155" i="6"/>
  <c r="H156" i="6"/>
  <c r="H158" i="6"/>
  <c r="H159" i="6"/>
  <c r="H165" i="6"/>
  <c r="H166" i="6"/>
  <c r="H173" i="6"/>
  <c r="H174" i="6"/>
  <c r="H184" i="6"/>
  <c r="H193" i="6"/>
  <c r="H194" i="6"/>
  <c r="H329" i="6"/>
  <c r="H331" i="6"/>
  <c r="H337" i="6"/>
  <c r="H338" i="6"/>
  <c r="H342" i="6"/>
  <c r="H343" i="6"/>
  <c r="H347" i="6"/>
  <c r="H348" i="6"/>
  <c r="H355" i="6"/>
  <c r="H356" i="6"/>
  <c r="H378" i="6"/>
  <c r="H379" i="6"/>
  <c r="H402" i="6"/>
  <c r="H403" i="6"/>
  <c r="H431" i="6"/>
  <c r="H432" i="6"/>
  <c r="H452" i="6"/>
  <c r="H453" i="6"/>
  <c r="H461" i="6"/>
  <c r="H462" i="6"/>
  <c r="H549" i="6"/>
  <c r="H550" i="6"/>
  <c r="H589" i="6"/>
  <c r="H590" i="6"/>
  <c r="H610" i="6"/>
  <c r="H611" i="6"/>
  <c r="H619" i="6"/>
  <c r="H620" i="6"/>
  <c r="H636" i="6"/>
  <c r="H637" i="6"/>
  <c r="H643" i="6"/>
  <c r="H644" i="6"/>
  <c r="H647" i="6"/>
  <c r="H648" i="6"/>
  <c r="H660" i="6"/>
  <c r="H661" i="6"/>
  <c r="H15" i="5"/>
  <c r="H18" i="5"/>
  <c r="H21" i="5"/>
  <c r="H26" i="5"/>
  <c r="H32" i="5"/>
  <c r="H38" i="5"/>
  <c r="H39" i="5"/>
  <c r="H132" i="4"/>
  <c r="H124" i="4"/>
  <c r="H120" i="4"/>
  <c r="H69" i="3"/>
  <c r="H109" i="4"/>
  <c r="H108" i="4"/>
  <c r="H98" i="4"/>
  <c r="H90" i="4"/>
  <c r="H69" i="4"/>
  <c r="H15" i="4"/>
  <c r="H572" i="4" s="1"/>
  <c r="H576" i="4" s="1"/>
  <c r="H19" i="4"/>
  <c r="H20" i="4"/>
  <c r="H32" i="4"/>
  <c r="H33" i="4"/>
  <c r="H50" i="4"/>
  <c r="H59" i="4"/>
  <c r="H136" i="4"/>
  <c r="H137" i="4"/>
  <c r="H145" i="4"/>
  <c r="H146" i="4"/>
  <c r="H156" i="4"/>
  <c r="H157" i="4"/>
  <c r="H159" i="4"/>
  <c r="H160" i="4"/>
  <c r="H167" i="4"/>
  <c r="H168" i="4"/>
  <c r="H174" i="4"/>
  <c r="H175" i="4"/>
  <c r="H176" i="4"/>
  <c r="H179" i="4"/>
  <c r="H180" i="4"/>
  <c r="H181" i="4"/>
  <c r="H182" i="4"/>
  <c r="H183" i="4"/>
  <c r="H193" i="4"/>
  <c r="H194" i="4"/>
  <c r="H195" i="4"/>
  <c r="H196" i="4"/>
  <c r="H197" i="4"/>
  <c r="H198" i="4"/>
  <c r="H199" i="4"/>
  <c r="H202" i="4"/>
  <c r="H203" i="4"/>
  <c r="H204" i="4"/>
  <c r="H205" i="4"/>
  <c r="H206" i="4"/>
  <c r="H207" i="4"/>
  <c r="H208" i="4"/>
  <c r="H210" i="4"/>
  <c r="H212" i="4"/>
  <c r="H498" i="3"/>
  <c r="H485" i="3"/>
  <c r="H484" i="3"/>
  <c r="H481" i="3"/>
  <c r="H480" i="3"/>
  <c r="H474" i="3"/>
  <c r="H473" i="3"/>
  <c r="H457" i="3"/>
  <c r="H456" i="3"/>
  <c r="H448" i="3"/>
  <c r="H447" i="3"/>
  <c r="H387" i="3"/>
  <c r="H386" i="3"/>
  <c r="H299" i="3"/>
  <c r="H298" i="3"/>
  <c r="H290" i="3"/>
  <c r="H289" i="3"/>
  <c r="H269" i="3"/>
  <c r="H268" i="3"/>
  <c r="H240" i="3"/>
  <c r="H216" i="3"/>
  <c r="H215" i="3"/>
  <c r="H193" i="3"/>
  <c r="H192" i="3"/>
  <c r="H185" i="3"/>
  <c r="H184" i="3"/>
  <c r="H180" i="3"/>
  <c r="H179" i="3"/>
  <c r="H175" i="3"/>
  <c r="H174" i="3"/>
  <c r="H168" i="3"/>
  <c r="H15" i="3"/>
  <c r="H19" i="3"/>
  <c r="H20" i="3"/>
  <c r="H32" i="3"/>
  <c r="H33" i="3"/>
  <c r="H50" i="3"/>
  <c r="H59" i="3"/>
  <c r="H101" i="3"/>
  <c r="H102" i="3"/>
  <c r="H115" i="3"/>
  <c r="H116" i="3"/>
  <c r="H123" i="3"/>
  <c r="H124" i="3"/>
  <c r="H130" i="3"/>
  <c r="H131" i="3"/>
  <c r="H138" i="3"/>
  <c r="H149" i="3"/>
  <c r="H158" i="3"/>
  <c r="H159" i="3"/>
  <c r="H166" i="3"/>
  <c r="H32" i="2"/>
  <c r="H26" i="2"/>
  <c r="H21" i="2"/>
  <c r="H18" i="2"/>
  <c r="H15" i="2"/>
  <c r="H93" i="2"/>
  <c r="H92" i="2"/>
  <c r="H91" i="2"/>
  <c r="H108" i="2"/>
  <c r="H107" i="2"/>
  <c r="H97" i="2"/>
  <c r="H76" i="2"/>
  <c r="H53" i="2"/>
  <c r="H54" i="2"/>
  <c r="H55" i="2"/>
  <c r="H56" i="2"/>
  <c r="H57" i="2"/>
  <c r="H58" i="2"/>
  <c r="H43" i="2"/>
  <c r="H45" i="2"/>
  <c r="H46" i="2"/>
  <c r="H47" i="2"/>
  <c r="H38" i="2"/>
  <c r="H41" i="2"/>
  <c r="H42" i="2"/>
  <c r="H48" i="2"/>
  <c r="H49" i="2"/>
  <c r="H51" i="2"/>
  <c r="H52" i="2"/>
  <c r="H59" i="2"/>
  <c r="H60" i="2"/>
  <c r="H61" i="2"/>
  <c r="H62" i="2"/>
  <c r="H63" i="2"/>
  <c r="H64" i="2"/>
  <c r="H67" i="2"/>
  <c r="H68" i="2"/>
  <c r="H70" i="2"/>
  <c r="H71" i="2"/>
  <c r="H77" i="2"/>
  <c r="H78" i="2"/>
  <c r="H85" i="2"/>
  <c r="H86" i="2"/>
  <c r="H96" i="2"/>
  <c r="H98" i="2"/>
  <c r="H99" i="2"/>
  <c r="H100" i="2"/>
  <c r="H101" i="2"/>
  <c r="H102" i="2"/>
  <c r="H105" i="2"/>
  <c r="H106" i="2"/>
  <c r="H109" i="2"/>
  <c r="H110" i="2"/>
  <c r="H111" i="2"/>
  <c r="H113" i="2"/>
  <c r="H687" i="6" l="1"/>
  <c r="H691" i="6" s="1"/>
  <c r="H695" i="6" s="1"/>
  <c r="H524" i="3"/>
  <c r="H528" i="3" s="1"/>
  <c r="H532" i="3" s="1"/>
  <c r="H43" i="5"/>
  <c r="H47" i="5" s="1"/>
  <c r="H723" i="8"/>
  <c r="H727" i="8" s="1"/>
  <c r="H731" i="8" s="1"/>
  <c r="H690" i="7"/>
  <c r="H694" i="7" s="1"/>
  <c r="H698" i="7" s="1"/>
  <c r="H119" i="2"/>
  <c r="H123" i="2" s="1"/>
  <c r="H127" i="2" s="1"/>
  <c r="H580" i="4"/>
  <c r="H51" i="5"/>
  <c r="B10" i="11" l="1"/>
  <c r="B7" i="11"/>
  <c r="B4" i="11"/>
  <c r="B6" i="11"/>
  <c r="B9" i="11"/>
  <c r="B8" i="11"/>
  <c r="B5" i="11"/>
  <c r="B12" i="11" l="1"/>
</calcChain>
</file>

<file path=xl/sharedStrings.xml><?xml version="1.0" encoding="utf-8"?>
<sst xmlns="http://schemas.openxmlformats.org/spreadsheetml/2006/main" count="12840" uniqueCount="1666">
  <si>
    <t>AKCE: Pelhřimov - Nemocnice Pelhřimov</t>
  </si>
  <si>
    <t>Datum:</t>
  </si>
  <si>
    <t>poz.</t>
  </si>
  <si>
    <t>Předmět - název</t>
  </si>
  <si>
    <t>Rozměry (mm)</t>
  </si>
  <si>
    <t>Napětí</t>
  </si>
  <si>
    <t>Ks</t>
  </si>
  <si>
    <t>Cena/kus bez DPH</t>
  </si>
  <si>
    <t>Cena celkem bez DPH</t>
  </si>
  <si>
    <t>1. PP</t>
  </si>
  <si>
    <t>A. SKLAD CHEMIE</t>
  </si>
  <si>
    <t>A1</t>
  </si>
  <si>
    <t>1100×600×1800</t>
  </si>
  <si>
    <t>A2</t>
  </si>
  <si>
    <t xml:space="preserve">1050×600×1800 </t>
  </si>
  <si>
    <t>A3</t>
  </si>
  <si>
    <t>A4</t>
  </si>
  <si>
    <t>850×600×1800 DOMĚREK</t>
  </si>
  <si>
    <t>A5</t>
  </si>
  <si>
    <t>1300×700×900</t>
  </si>
  <si>
    <t>A6</t>
  </si>
  <si>
    <t>800×500×900</t>
  </si>
  <si>
    <t>A7</t>
  </si>
  <si>
    <t>A8</t>
  </si>
  <si>
    <t>A8a</t>
  </si>
  <si>
    <t>A9</t>
  </si>
  <si>
    <t>A10</t>
  </si>
  <si>
    <t>A11</t>
  </si>
  <si>
    <t>1000x2600x10</t>
  </si>
  <si>
    <t>B. SKLAD SUCHÝCH POTRAVIN</t>
  </si>
  <si>
    <t>B1</t>
  </si>
  <si>
    <t>B2</t>
  </si>
  <si>
    <t>B3</t>
  </si>
  <si>
    <t>B4</t>
  </si>
  <si>
    <t>1000×600×2000</t>
  </si>
  <si>
    <t>B5</t>
  </si>
  <si>
    <t>B6</t>
  </si>
  <si>
    <t>1350×600×2000</t>
  </si>
  <si>
    <t>B7</t>
  </si>
  <si>
    <t>B8</t>
  </si>
  <si>
    <t>B9</t>
  </si>
  <si>
    <t>1900×700×900</t>
  </si>
  <si>
    <t>B10</t>
  </si>
  <si>
    <t>0,025 kW/230 V</t>
  </si>
  <si>
    <t>B11</t>
  </si>
  <si>
    <t>Vypuštěno</t>
  </si>
  <si>
    <t>B12</t>
  </si>
  <si>
    <t>0,3kW/230V</t>
  </si>
  <si>
    <t>C. SKLAD TĚSTOVIN</t>
  </si>
  <si>
    <t>C1</t>
  </si>
  <si>
    <t>C2</t>
  </si>
  <si>
    <t>C3</t>
  </si>
  <si>
    <t>C4</t>
  </si>
  <si>
    <t>C5</t>
  </si>
  <si>
    <t>C6</t>
  </si>
  <si>
    <t>C7</t>
  </si>
  <si>
    <t>C8</t>
  </si>
  <si>
    <t>C9</t>
  </si>
  <si>
    <t>D. SKLAD KOŘENÍ</t>
  </si>
  <si>
    <t>D1</t>
  </si>
  <si>
    <t>D2</t>
  </si>
  <si>
    <t>D3</t>
  </si>
  <si>
    <t>D4</t>
  </si>
  <si>
    <t>D5</t>
  </si>
  <si>
    <t>D6</t>
  </si>
  <si>
    <t>D7</t>
  </si>
  <si>
    <t>D8</t>
  </si>
  <si>
    <t>E. STROJOVNA CHLAZENÍ</t>
  </si>
  <si>
    <t>E1</t>
  </si>
  <si>
    <t>11kW/400 V</t>
  </si>
  <si>
    <t>E2</t>
  </si>
  <si>
    <t>7,6kW/400 V</t>
  </si>
  <si>
    <t>E3</t>
  </si>
  <si>
    <t xml:space="preserve">Klimatizace - temperace trojovny </t>
  </si>
  <si>
    <t>1640x555x260</t>
  </si>
  <si>
    <t>230V</t>
  </si>
  <si>
    <t>F. CHLAZENÝ BOX MLÉKO</t>
  </si>
  <si>
    <t>F1</t>
  </si>
  <si>
    <t>F2</t>
  </si>
  <si>
    <t>Výparník</t>
  </si>
  <si>
    <t>2010x555x260</t>
  </si>
  <si>
    <t>230 V</t>
  </si>
  <si>
    <t>F3</t>
  </si>
  <si>
    <t>F4</t>
  </si>
  <si>
    <t>F5</t>
  </si>
  <si>
    <t>F6</t>
  </si>
  <si>
    <t>F7</t>
  </si>
  <si>
    <t>1650×600×1500 DOMĚREK</t>
  </si>
  <si>
    <t>F8</t>
  </si>
  <si>
    <t>0,13 kW/230 V</t>
  </si>
  <si>
    <t>F9</t>
  </si>
  <si>
    <t>0,19 kW/230 V</t>
  </si>
  <si>
    <t>F10</t>
  </si>
  <si>
    <t>F11</t>
  </si>
  <si>
    <t>G. CHLAZENÝ BOX UZENINY</t>
  </si>
  <si>
    <t>G1</t>
  </si>
  <si>
    <t>G2</t>
  </si>
  <si>
    <t>G3</t>
  </si>
  <si>
    <t>1850×600×1800</t>
  </si>
  <si>
    <t>G4</t>
  </si>
  <si>
    <t>1300×600×1800</t>
  </si>
  <si>
    <t>G5</t>
  </si>
  <si>
    <t>G6</t>
  </si>
  <si>
    <t>G7</t>
  </si>
  <si>
    <t>G8</t>
  </si>
  <si>
    <t>G9</t>
  </si>
  <si>
    <t>G10</t>
  </si>
  <si>
    <t>700×600×900</t>
  </si>
  <si>
    <t>G11</t>
  </si>
  <si>
    <t>H. HRUBÁ PŘÍPRAVA MASA</t>
  </si>
  <si>
    <t>H1</t>
  </si>
  <si>
    <t>H2</t>
  </si>
  <si>
    <t>H3</t>
  </si>
  <si>
    <t>H4</t>
  </si>
  <si>
    <t>2000×700×900</t>
  </si>
  <si>
    <t>H5</t>
  </si>
  <si>
    <t>600×400×100</t>
  </si>
  <si>
    <t>H6</t>
  </si>
  <si>
    <t>950×700×900</t>
  </si>
  <si>
    <t>H7</t>
  </si>
  <si>
    <r>
      <t xml:space="preserve">Nástěnná baterie - </t>
    </r>
    <r>
      <rPr>
        <b/>
        <sz val="10"/>
        <rFont val="Arial"/>
        <family val="2"/>
        <charset val="238"/>
      </rPr>
      <t>dodávka stavba</t>
    </r>
  </si>
  <si>
    <t>H8</t>
  </si>
  <si>
    <t>H9</t>
  </si>
  <si>
    <t>0,3 kW/230 V</t>
  </si>
  <si>
    <t>H10</t>
  </si>
  <si>
    <t>500x700x850</t>
  </si>
  <si>
    <t>H11</t>
  </si>
  <si>
    <t>Stojánková vodovodní baterie, hygienické pákové loketní ovládání "CLINIC"</t>
  </si>
  <si>
    <t>H12</t>
  </si>
  <si>
    <t>H13</t>
  </si>
  <si>
    <t>H14</t>
  </si>
  <si>
    <t>250x480</t>
  </si>
  <si>
    <t>H14a</t>
  </si>
  <si>
    <r>
      <t xml:space="preserve">Nástěnná vodovodní baterie - </t>
    </r>
    <r>
      <rPr>
        <b/>
        <sz val="10"/>
        <rFont val="Arial"/>
        <family val="2"/>
        <charset val="238"/>
      </rPr>
      <t>dodávka stavby</t>
    </r>
  </si>
  <si>
    <t>I. MRAŽENÝ BOX - MASO</t>
  </si>
  <si>
    <t>I1</t>
  </si>
  <si>
    <t>I2</t>
  </si>
  <si>
    <t>I2a</t>
  </si>
  <si>
    <t>venkovní jednotka</t>
  </si>
  <si>
    <t>4,96kW/400V</t>
  </si>
  <si>
    <t>I3</t>
  </si>
  <si>
    <t>I4</t>
  </si>
  <si>
    <t>I5</t>
  </si>
  <si>
    <t>I6</t>
  </si>
  <si>
    <t>J. CHLAZENÝ BOX - MASO</t>
  </si>
  <si>
    <t>J1</t>
  </si>
  <si>
    <t>J2</t>
  </si>
  <si>
    <t>J3</t>
  </si>
  <si>
    <t>J4</t>
  </si>
  <si>
    <t>J5</t>
  </si>
  <si>
    <t xml:space="preserve">Vozík na transportování velkých kusů masa, 5x hák, nerezové provedení, </t>
  </si>
  <si>
    <t>1200x750x1900</t>
  </si>
  <si>
    <t>J6</t>
  </si>
  <si>
    <t>J7</t>
  </si>
  <si>
    <t>J8</t>
  </si>
  <si>
    <t>K. HRUBÁ PŘÍPRAVA ZELENINY</t>
  </si>
  <si>
    <t>K1</t>
  </si>
  <si>
    <t>Vypustěno</t>
  </si>
  <si>
    <t>K2</t>
  </si>
  <si>
    <t>K3</t>
  </si>
  <si>
    <t>K4</t>
  </si>
  <si>
    <t>2450×700×900</t>
  </si>
  <si>
    <t>K5</t>
  </si>
  <si>
    <t>K6</t>
  </si>
  <si>
    <t>K7</t>
  </si>
  <si>
    <t>K8</t>
  </si>
  <si>
    <t>K9</t>
  </si>
  <si>
    <t>K10</t>
  </si>
  <si>
    <t>K11</t>
  </si>
  <si>
    <t>K12</t>
  </si>
  <si>
    <t>K13</t>
  </si>
  <si>
    <t>0,75kW/400V</t>
  </si>
  <si>
    <t>K14</t>
  </si>
  <si>
    <t xml:space="preserve">Lapač škrobu a šlupek </t>
  </si>
  <si>
    <t>320×320×320</t>
  </si>
  <si>
    <t>K15</t>
  </si>
  <si>
    <r>
      <t xml:space="preserve">Podlahová vpusť, s protizápachovou uzávěrou k zalití do podlahy, vč. pochůzného podlahového vyjímatelného roštu - </t>
    </r>
    <r>
      <rPr>
        <b/>
        <sz val="10"/>
        <color rgb="FFFF0000"/>
        <rFont val="Arial"/>
        <family val="2"/>
        <charset val="238"/>
      </rPr>
      <t>dodávka stavby</t>
    </r>
  </si>
  <si>
    <t>350×350</t>
  </si>
  <si>
    <t>K16</t>
  </si>
  <si>
    <t>900x350</t>
  </si>
  <si>
    <t>K17</t>
  </si>
  <si>
    <t>1200x350</t>
  </si>
  <si>
    <t>K18</t>
  </si>
  <si>
    <t>K19</t>
  </si>
  <si>
    <t>L. SKLAD ZELENINY</t>
  </si>
  <si>
    <t>L1</t>
  </si>
  <si>
    <t>L2</t>
  </si>
  <si>
    <t>L3</t>
  </si>
  <si>
    <t>L4</t>
  </si>
  <si>
    <t>L5</t>
  </si>
  <si>
    <t>L6</t>
  </si>
  <si>
    <t>M. CHLAZENÝ BOX ZELENINA</t>
  </si>
  <si>
    <t>M1</t>
  </si>
  <si>
    <t>M2</t>
  </si>
  <si>
    <t>M3</t>
  </si>
  <si>
    <t>M4</t>
  </si>
  <si>
    <t>M5</t>
  </si>
  <si>
    <t>M6</t>
  </si>
  <si>
    <t>M7</t>
  </si>
  <si>
    <t>M8</t>
  </si>
  <si>
    <t>M9</t>
  </si>
  <si>
    <t>N. MRAŽENÝ BOX - ZELENINA</t>
  </si>
  <si>
    <t>N1</t>
  </si>
  <si>
    <t>N2</t>
  </si>
  <si>
    <t>N2a</t>
  </si>
  <si>
    <t>Venkovní jednotka</t>
  </si>
  <si>
    <t>N3</t>
  </si>
  <si>
    <t>1750×600×1800</t>
  </si>
  <si>
    <t>N4</t>
  </si>
  <si>
    <t>N5</t>
  </si>
  <si>
    <t>N6</t>
  </si>
  <si>
    <t>N7</t>
  </si>
  <si>
    <t>N8</t>
  </si>
  <si>
    <t>O. ÚPRAVNA VODY</t>
  </si>
  <si>
    <t>O1</t>
  </si>
  <si>
    <t>O2</t>
  </si>
  <si>
    <t>P. PŘÍJEM ZBOŽÍ</t>
  </si>
  <si>
    <t>P1</t>
  </si>
  <si>
    <t>P2</t>
  </si>
  <si>
    <t>P3</t>
  </si>
  <si>
    <t>P4</t>
  </si>
  <si>
    <r>
      <t xml:space="preserve">Vozík na naskladnění surovin, </t>
    </r>
    <r>
      <rPr>
        <b/>
        <sz val="10"/>
        <color rgb="FFFF0000"/>
        <rFont val="Arial"/>
        <family val="2"/>
        <charset val="238"/>
      </rPr>
      <t>provedení upřesní investor</t>
    </r>
  </si>
  <si>
    <t>1300x500x1700</t>
  </si>
  <si>
    <t>P5</t>
  </si>
  <si>
    <t>P6</t>
  </si>
  <si>
    <t>Q. ÚKLID</t>
  </si>
  <si>
    <t>Q1</t>
  </si>
  <si>
    <t>Skříň na chemikálie Space CS 184, s posuvnými dveřmi, vč. podlahové vany a 6 záchytných van, bezpečné a předpisové skladování vodu ohrožujících látek, nehořlavých kapalin a jedovatých látek na pracovišti, permanentní větrání díky větrací mřížce ve dveřích</t>
  </si>
  <si>
    <t>1800x500x1950</t>
  </si>
  <si>
    <t>Q2</t>
  </si>
  <si>
    <t>R. SKLAD A MYTÍ VRATNÝCH OBALŮ</t>
  </si>
  <si>
    <t>R1</t>
  </si>
  <si>
    <t>R2</t>
  </si>
  <si>
    <t>R3</t>
  </si>
  <si>
    <t>Nerezové nástěnné umyvadlo, kolenové ovládání, páková baterie s loketním ovládáním</t>
  </si>
  <si>
    <t>400×400×210</t>
  </si>
  <si>
    <t>R4</t>
  </si>
  <si>
    <t>Mycí stůl, nerezové provedení, trnož, vevařený lisovaný dřez 800×600×450 mm, zadní lem, přední radius pracovní desky R15</t>
  </si>
  <si>
    <t>R5</t>
  </si>
  <si>
    <t>Nástěnná tlaková oplachová sprcha, provedení vč. napouštěcího ramínka</t>
  </si>
  <si>
    <t>R6</t>
  </si>
  <si>
    <t>500×500</t>
  </si>
  <si>
    <t>S. LIKVIDACE BIOLOGICKÉHO ODPADU</t>
  </si>
  <si>
    <t>S1</t>
  </si>
  <si>
    <t>Stroj je plne uzavrený automatický kompostovací stroj, který likviduje potravinovou hmotu do 24 hodin.
Jakmile je nainstalován, mužete do nej kdykoli vložit potravinový odpad a díky digestivnímu procesu se
do odpadní vody vypouštejí pouze rozložené potraviny.
Do stroje se vstrikuje voda, která udržuje rovnováhu mikroorganismu rozkládajících potraviny a
vyplachuje rozložený materiál ze stroje. Rotující rameno uvnitr stroje pomalu prebírá odpad, aby se
neustále míchaly staré a nové odpady, kyslík a mikroorganismy, což urychluje rozklad.stroj lze
považovat za bio-digester, ve kterém mikroorganismy tráví organický materiál.</t>
  </si>
  <si>
    <t>950x730x1090</t>
  </si>
  <si>
    <t>0,7kW/230V</t>
  </si>
  <si>
    <t>S2</t>
  </si>
  <si>
    <t>S3</t>
  </si>
  <si>
    <r>
      <t>Nastěnná baterie -</t>
    </r>
    <r>
      <rPr>
        <b/>
        <sz val="10"/>
        <color rgb="FFFF0000"/>
        <rFont val="Arial"/>
        <family val="2"/>
        <charset val="238"/>
      </rPr>
      <t xml:space="preserve"> dodávka stavby</t>
    </r>
  </si>
  <si>
    <t>S4</t>
  </si>
  <si>
    <t>Stůl dle mlýnku</t>
  </si>
  <si>
    <t>Dle mlýnku</t>
  </si>
  <si>
    <t>S5</t>
  </si>
  <si>
    <t>Mlýnek na  zbytky biologického odpadu</t>
  </si>
  <si>
    <t>530x290x300</t>
  </si>
  <si>
    <t>1,3kW/230V</t>
  </si>
  <si>
    <t>T. ODPADOVÉ HOSPODÁŘSTVÍ</t>
  </si>
  <si>
    <t>T1</t>
  </si>
  <si>
    <t>T2</t>
  </si>
  <si>
    <t>T3</t>
  </si>
  <si>
    <t>T4</t>
  </si>
  <si>
    <t>U. SKLAD OBALŮ</t>
  </si>
  <si>
    <t>U1</t>
  </si>
  <si>
    <t>V. SKLAD - KANTÝNA</t>
  </si>
  <si>
    <t>V1</t>
  </si>
  <si>
    <t>V2</t>
  </si>
  <si>
    <t>V3</t>
  </si>
  <si>
    <t>V4</t>
  </si>
  <si>
    <t>V5</t>
  </si>
  <si>
    <t>V6</t>
  </si>
  <si>
    <t>V7</t>
  </si>
  <si>
    <t>V8</t>
  </si>
  <si>
    <t>W. KANTÝNA</t>
  </si>
  <si>
    <t>W1</t>
  </si>
  <si>
    <t>W2</t>
  </si>
  <si>
    <t>W3</t>
  </si>
  <si>
    <t>W4</t>
  </si>
  <si>
    <t>1,1 kW/230 V</t>
  </si>
  <si>
    <t>W5</t>
  </si>
  <si>
    <t>3kW/230V</t>
  </si>
  <si>
    <t>W6</t>
  </si>
  <si>
    <t>0,4 kW/230 V</t>
  </si>
  <si>
    <t>W7</t>
  </si>
  <si>
    <t>W8</t>
  </si>
  <si>
    <t>0,105kW/230V</t>
  </si>
  <si>
    <t>W9</t>
  </si>
  <si>
    <t>0,15kW/230V</t>
  </si>
  <si>
    <t>W10</t>
  </si>
  <si>
    <t>950×700×1800</t>
  </si>
  <si>
    <t>W11</t>
  </si>
  <si>
    <t>W12</t>
  </si>
  <si>
    <t>W13</t>
  </si>
  <si>
    <r>
      <t xml:space="preserve">Automatický kávovar - </t>
    </r>
    <r>
      <rPr>
        <b/>
        <sz val="10"/>
        <rFont val="Arial"/>
        <family val="2"/>
        <charset val="238"/>
      </rPr>
      <t>dodavatel kávy</t>
    </r>
  </si>
  <si>
    <t>W14</t>
  </si>
  <si>
    <t>6,3 kW/400 V</t>
  </si>
  <si>
    <t>W15</t>
  </si>
  <si>
    <t>W16</t>
  </si>
  <si>
    <t>1600×700×900</t>
  </si>
  <si>
    <t>W17</t>
  </si>
  <si>
    <t>1200×700×900</t>
  </si>
  <si>
    <t>W18</t>
  </si>
  <si>
    <t>X. VÝDEJ JÍDEL</t>
  </si>
  <si>
    <t>X1</t>
  </si>
  <si>
    <t>800×600×900</t>
  </si>
  <si>
    <t>X2</t>
  </si>
  <si>
    <r>
      <t xml:space="preserve">Nerezové dvířka +opláštění interiétová deska - </t>
    </r>
    <r>
      <rPr>
        <b/>
        <sz val="10"/>
        <rFont val="Arial"/>
        <family val="2"/>
        <charset val="238"/>
      </rPr>
      <t>dodavatel interiéru</t>
    </r>
  </si>
  <si>
    <t>X3</t>
  </si>
  <si>
    <t>X4</t>
  </si>
  <si>
    <t>0,5kW/230V</t>
  </si>
  <si>
    <t>X5</t>
  </si>
  <si>
    <t>1,4 kW/230 V</t>
  </si>
  <si>
    <t>X6</t>
  </si>
  <si>
    <t>X7</t>
  </si>
  <si>
    <t>X8</t>
  </si>
  <si>
    <t>800×600×500</t>
  </si>
  <si>
    <t>X9</t>
  </si>
  <si>
    <t>2,8 kW/230 V</t>
  </si>
  <si>
    <t>X10</t>
  </si>
  <si>
    <t>X11</t>
  </si>
  <si>
    <t>0,66 kW/230 V</t>
  </si>
  <si>
    <t>X11a</t>
  </si>
  <si>
    <t>X12</t>
  </si>
  <si>
    <t>1400×700×900</t>
  </si>
  <si>
    <t>X13</t>
  </si>
  <si>
    <t xml:space="preserve">0,24 kW/230 V </t>
  </si>
  <si>
    <t>X14</t>
  </si>
  <si>
    <t>X15</t>
  </si>
  <si>
    <t>X16</t>
  </si>
  <si>
    <r>
      <t xml:space="preserve">Pokladna - </t>
    </r>
    <r>
      <rPr>
        <b/>
        <sz val="10"/>
        <rFont val="Arial"/>
        <family val="2"/>
        <charset val="238"/>
      </rPr>
      <t>dodávka investor</t>
    </r>
  </si>
  <si>
    <t>X17</t>
  </si>
  <si>
    <t>0,6 kW/230 V</t>
  </si>
  <si>
    <t>X18</t>
  </si>
  <si>
    <t>X19</t>
  </si>
  <si>
    <t>X20</t>
  </si>
  <si>
    <t>1300×700×1600</t>
  </si>
  <si>
    <t>X21</t>
  </si>
  <si>
    <t>X22</t>
  </si>
  <si>
    <r>
      <t xml:space="preserve">Pokladna propojená s váhou na pozici X57 - </t>
    </r>
    <r>
      <rPr>
        <b/>
        <sz val="10"/>
        <rFont val="Arial"/>
        <family val="2"/>
        <charset val="238"/>
      </rPr>
      <t>dodávka investor</t>
    </r>
  </si>
  <si>
    <t>X23</t>
  </si>
  <si>
    <t>X24</t>
  </si>
  <si>
    <t>X25</t>
  </si>
  <si>
    <t>X26</t>
  </si>
  <si>
    <t>X27</t>
  </si>
  <si>
    <r>
      <t>Zábradlí, nerez, kotveno do podlahy -</t>
    </r>
    <r>
      <rPr>
        <b/>
        <sz val="10"/>
        <rFont val="Arial"/>
        <family val="2"/>
        <charset val="238"/>
      </rPr>
      <t xml:space="preserve"> dodávka stavba</t>
    </r>
  </si>
  <si>
    <t>X28</t>
  </si>
  <si>
    <t>X29</t>
  </si>
  <si>
    <t>X30</t>
  </si>
  <si>
    <t>275x480x445</t>
  </si>
  <si>
    <t>1kW/230V</t>
  </si>
  <si>
    <t>X31</t>
  </si>
  <si>
    <t>0,1 kW/230 V</t>
  </si>
  <si>
    <t>X32</t>
  </si>
  <si>
    <t>0,44 kW/230 V</t>
  </si>
  <si>
    <t>X33</t>
  </si>
  <si>
    <t>X34</t>
  </si>
  <si>
    <t>X35</t>
  </si>
  <si>
    <t>1100×700×900</t>
  </si>
  <si>
    <t>X36</t>
  </si>
  <si>
    <t>X37</t>
  </si>
  <si>
    <t>1,7 kW/230 V</t>
  </si>
  <si>
    <t>X38</t>
  </si>
  <si>
    <t>X39</t>
  </si>
  <si>
    <t>X40</t>
  </si>
  <si>
    <t>X41</t>
  </si>
  <si>
    <t>X42</t>
  </si>
  <si>
    <t>X43</t>
  </si>
  <si>
    <t>X44</t>
  </si>
  <si>
    <t>X45</t>
  </si>
  <si>
    <t>X46</t>
  </si>
  <si>
    <t>X47</t>
  </si>
  <si>
    <t>X48</t>
  </si>
  <si>
    <t>X49</t>
  </si>
  <si>
    <t>X50</t>
  </si>
  <si>
    <t>1200x700x900</t>
  </si>
  <si>
    <t>X51</t>
  </si>
  <si>
    <t>X52</t>
  </si>
  <si>
    <t>X53</t>
  </si>
  <si>
    <t>dle konvektomatu</t>
  </si>
  <si>
    <t>X54</t>
  </si>
  <si>
    <t>X55</t>
  </si>
  <si>
    <t>X56</t>
  </si>
  <si>
    <t>X57</t>
  </si>
  <si>
    <t>X58</t>
  </si>
  <si>
    <t>X59</t>
  </si>
  <si>
    <t>X60</t>
  </si>
  <si>
    <t>X61</t>
  </si>
  <si>
    <t>Xa. RAUT</t>
  </si>
  <si>
    <t>Xa1</t>
  </si>
  <si>
    <t>Xa2</t>
  </si>
  <si>
    <t>Xa3</t>
  </si>
  <si>
    <t>Xa4</t>
  </si>
  <si>
    <t>1400x700x900</t>
  </si>
  <si>
    <t>Xa5</t>
  </si>
  <si>
    <t>Y. MYTÍ STOLNÍHO NÁDOBÍ</t>
  </si>
  <si>
    <t>Y1</t>
  </si>
  <si>
    <r>
      <t xml:space="preserve">Mycí centrum, vč. sběrného pásu, třídicího a výstupního stolu - </t>
    </r>
    <r>
      <rPr>
        <b/>
        <sz val="10"/>
        <color rgb="FFFF0000"/>
        <rFont val="Arial"/>
        <family val="2"/>
        <charset val="238"/>
      </rPr>
      <t>Viz technicé standarty</t>
    </r>
  </si>
  <si>
    <t>44 kW/400 V</t>
  </si>
  <si>
    <t>Y2</t>
  </si>
  <si>
    <t>Y3</t>
  </si>
  <si>
    <t>Y4</t>
  </si>
  <si>
    <t>Y5</t>
  </si>
  <si>
    <t>Y6</t>
  </si>
  <si>
    <t>Y7</t>
  </si>
  <si>
    <t>Y8</t>
  </si>
  <si>
    <t>Y9</t>
  </si>
  <si>
    <t>Y9a</t>
  </si>
  <si>
    <t>Y10</t>
  </si>
  <si>
    <t>Y11</t>
  </si>
  <si>
    <t>2000x300</t>
  </si>
  <si>
    <t>Y12</t>
  </si>
  <si>
    <t>Y13</t>
  </si>
  <si>
    <t>1000x1200x100</t>
  </si>
  <si>
    <t>Y14</t>
  </si>
  <si>
    <t>800x500x900</t>
  </si>
  <si>
    <t>Y15</t>
  </si>
  <si>
    <t>Y16</t>
  </si>
  <si>
    <t>Y17</t>
  </si>
  <si>
    <t>Y18</t>
  </si>
  <si>
    <t>Y19</t>
  </si>
  <si>
    <t>Y20</t>
  </si>
  <si>
    <t>Z. ÚKLID CHODBA</t>
  </si>
  <si>
    <t>Z1</t>
  </si>
  <si>
    <t>2. NP</t>
  </si>
  <si>
    <t>AA</t>
  </si>
  <si>
    <t xml:space="preserve">Denní sklad </t>
  </si>
  <si>
    <t>AA1</t>
  </si>
  <si>
    <t>AA2</t>
  </si>
  <si>
    <t>AA3</t>
  </si>
  <si>
    <t>AA4</t>
  </si>
  <si>
    <t>AA5</t>
  </si>
  <si>
    <t>AB</t>
  </si>
  <si>
    <t>Úklidová komora</t>
  </si>
  <si>
    <t>AB1</t>
  </si>
  <si>
    <t>1500x400x1800</t>
  </si>
  <si>
    <t>AB2</t>
  </si>
  <si>
    <t>AB3</t>
  </si>
  <si>
    <t>AC</t>
  </si>
  <si>
    <t xml:space="preserve">Chladící box </t>
  </si>
  <si>
    <t>AC1</t>
  </si>
  <si>
    <t>AC2</t>
  </si>
  <si>
    <t>920x555x260</t>
  </si>
  <si>
    <t>AC3</t>
  </si>
  <si>
    <t>AD</t>
  </si>
  <si>
    <t>Chladící box - studená kuchyně</t>
  </si>
  <si>
    <t>AD1</t>
  </si>
  <si>
    <t>AD2</t>
  </si>
  <si>
    <t>AD3</t>
  </si>
  <si>
    <t>AD4</t>
  </si>
  <si>
    <t>AD5</t>
  </si>
  <si>
    <t>AD6</t>
  </si>
  <si>
    <t>AE</t>
  </si>
  <si>
    <t>Příprava studené kuchyně</t>
  </si>
  <si>
    <t>AE1</t>
  </si>
  <si>
    <t>AE2</t>
  </si>
  <si>
    <t>AE3</t>
  </si>
  <si>
    <t>AE4</t>
  </si>
  <si>
    <t>AE5</t>
  </si>
  <si>
    <t>AE6</t>
  </si>
  <si>
    <t>AE7</t>
  </si>
  <si>
    <t>AE8</t>
  </si>
  <si>
    <t>AE9</t>
  </si>
  <si>
    <t>AE10</t>
  </si>
  <si>
    <t>AE11</t>
  </si>
  <si>
    <t>AE12</t>
  </si>
  <si>
    <t>AE13</t>
  </si>
  <si>
    <t>AE14</t>
  </si>
  <si>
    <t>AE15</t>
  </si>
  <si>
    <t>AE16</t>
  </si>
  <si>
    <t>1550x800x900</t>
  </si>
  <si>
    <t>AE17</t>
  </si>
  <si>
    <t>Klimatizace pro chlazení místnosti</t>
  </si>
  <si>
    <t>1998x886x263</t>
  </si>
  <si>
    <t>AE18</t>
  </si>
  <si>
    <t>0,45kW/400V</t>
  </si>
  <si>
    <t>AE19</t>
  </si>
  <si>
    <t>AE20</t>
  </si>
  <si>
    <t>AE21</t>
  </si>
  <si>
    <t>AF</t>
  </si>
  <si>
    <t>Příprava těsta a cukrárna</t>
  </si>
  <si>
    <t>AF1</t>
  </si>
  <si>
    <t>AF2</t>
  </si>
  <si>
    <t>AF3</t>
  </si>
  <si>
    <t>AF4</t>
  </si>
  <si>
    <t>AF5</t>
  </si>
  <si>
    <t>AF6</t>
  </si>
  <si>
    <t>2100x700x900</t>
  </si>
  <si>
    <t>AF7</t>
  </si>
  <si>
    <t>AF8</t>
  </si>
  <si>
    <t>AF9</t>
  </si>
  <si>
    <t>1900x700x900</t>
  </si>
  <si>
    <t>AF10</t>
  </si>
  <si>
    <t>AF11</t>
  </si>
  <si>
    <t>AF12</t>
  </si>
  <si>
    <t>AF13</t>
  </si>
  <si>
    <t>AF14</t>
  </si>
  <si>
    <t>AF15</t>
  </si>
  <si>
    <t>2000x700x900</t>
  </si>
  <si>
    <t>AF16</t>
  </si>
  <si>
    <t>AF17</t>
  </si>
  <si>
    <t>AF18</t>
  </si>
  <si>
    <t>AF19</t>
  </si>
  <si>
    <t>AF20</t>
  </si>
  <si>
    <t>AF21</t>
  </si>
  <si>
    <t>AG</t>
  </si>
  <si>
    <t>Příprava masa a vytloukání vajec</t>
  </si>
  <si>
    <t>AG1</t>
  </si>
  <si>
    <t>AG2</t>
  </si>
  <si>
    <t>AG3</t>
  </si>
  <si>
    <t>AG4</t>
  </si>
  <si>
    <t>AG5</t>
  </si>
  <si>
    <t>AG6</t>
  </si>
  <si>
    <t>AG7</t>
  </si>
  <si>
    <t>AG8</t>
  </si>
  <si>
    <t>AG9</t>
  </si>
  <si>
    <t>AG10</t>
  </si>
  <si>
    <t>AG11</t>
  </si>
  <si>
    <t>AG12</t>
  </si>
  <si>
    <t>AG13</t>
  </si>
  <si>
    <t>AG14</t>
  </si>
  <si>
    <t>AG15</t>
  </si>
  <si>
    <t>AG16</t>
  </si>
  <si>
    <t>AG17</t>
  </si>
  <si>
    <t>AG18</t>
  </si>
  <si>
    <t>výška vozíku 1750mm</t>
  </si>
  <si>
    <t>AG19</t>
  </si>
  <si>
    <t>AG20</t>
  </si>
  <si>
    <t>AG21</t>
  </si>
  <si>
    <t>950x350</t>
  </si>
  <si>
    <t>AG22</t>
  </si>
  <si>
    <t>AG23</t>
  </si>
  <si>
    <t>AG24</t>
  </si>
  <si>
    <t>Chladící klimatizační jednotka</t>
  </si>
  <si>
    <t>1,5kW/230V</t>
  </si>
  <si>
    <t>AG25</t>
  </si>
  <si>
    <t>Vozík pro vložení GN manipulační</t>
  </si>
  <si>
    <t>600x500x850</t>
  </si>
  <si>
    <t>AG26</t>
  </si>
  <si>
    <t>AG27</t>
  </si>
  <si>
    <t>AH</t>
  </si>
  <si>
    <t>Čistá přípravna zeleniny</t>
  </si>
  <si>
    <t>AH1</t>
  </si>
  <si>
    <t>AH2</t>
  </si>
  <si>
    <t>AH3</t>
  </si>
  <si>
    <t>1550×700×900</t>
  </si>
  <si>
    <t>AH4</t>
  </si>
  <si>
    <t>AH5</t>
  </si>
  <si>
    <t>1950x700x900</t>
  </si>
  <si>
    <t>AH6</t>
  </si>
  <si>
    <t>AH7</t>
  </si>
  <si>
    <t>AH8</t>
  </si>
  <si>
    <t>AH9</t>
  </si>
  <si>
    <t>AH10</t>
  </si>
  <si>
    <t>AH11</t>
  </si>
  <si>
    <t>AH12</t>
  </si>
  <si>
    <t>AH13</t>
  </si>
  <si>
    <t>AH14</t>
  </si>
  <si>
    <t>2050x500x900</t>
  </si>
  <si>
    <t>AH15</t>
  </si>
  <si>
    <t>AH16</t>
  </si>
  <si>
    <t>AH17</t>
  </si>
  <si>
    <t>AH18</t>
  </si>
  <si>
    <t>AH19</t>
  </si>
  <si>
    <t>AJ</t>
  </si>
  <si>
    <t xml:space="preserve">Šokování a vakuování jídel </t>
  </si>
  <si>
    <t>AJ1</t>
  </si>
  <si>
    <t>AJ2</t>
  </si>
  <si>
    <t>AJ3</t>
  </si>
  <si>
    <t>AJ4</t>
  </si>
  <si>
    <t>0,65kW/230V</t>
  </si>
  <si>
    <t>AJ5</t>
  </si>
  <si>
    <t>AK</t>
  </si>
  <si>
    <t>Varna</t>
  </si>
  <si>
    <t>AK1</t>
  </si>
  <si>
    <t>AK2</t>
  </si>
  <si>
    <t>AK2a</t>
  </si>
  <si>
    <t>AK2b</t>
  </si>
  <si>
    <t>AK2c</t>
  </si>
  <si>
    <t>AK2d</t>
  </si>
  <si>
    <t>AK2e</t>
  </si>
  <si>
    <t>AK2f</t>
  </si>
  <si>
    <t>AK2g</t>
  </si>
  <si>
    <t>AK2h</t>
  </si>
  <si>
    <t>AK2i</t>
  </si>
  <si>
    <t>600x800</t>
  </si>
  <si>
    <t>AK2j</t>
  </si>
  <si>
    <t>AK3</t>
  </si>
  <si>
    <t>AK4</t>
  </si>
  <si>
    <t>AK4a</t>
  </si>
  <si>
    <t>AK5</t>
  </si>
  <si>
    <t>1000x450</t>
  </si>
  <si>
    <t>AK6</t>
  </si>
  <si>
    <t>AK7</t>
  </si>
  <si>
    <t>AK7a</t>
  </si>
  <si>
    <t>AK7b</t>
  </si>
  <si>
    <t>AK7c</t>
  </si>
  <si>
    <t>AK7d</t>
  </si>
  <si>
    <t>AK7e</t>
  </si>
  <si>
    <t>AK7f</t>
  </si>
  <si>
    <t>AK7g</t>
  </si>
  <si>
    <t>AK8</t>
  </si>
  <si>
    <t>AK9</t>
  </si>
  <si>
    <t>AK9a</t>
  </si>
  <si>
    <t>AK10</t>
  </si>
  <si>
    <t>AK11</t>
  </si>
  <si>
    <t>AK12</t>
  </si>
  <si>
    <t>AK13</t>
  </si>
  <si>
    <t>AK13a</t>
  </si>
  <si>
    <t>AK14</t>
  </si>
  <si>
    <t>AK15</t>
  </si>
  <si>
    <t>AK15a</t>
  </si>
  <si>
    <t>AK16</t>
  </si>
  <si>
    <t>AK17</t>
  </si>
  <si>
    <t>AK18</t>
  </si>
  <si>
    <t>AK19</t>
  </si>
  <si>
    <t>AK20</t>
  </si>
  <si>
    <t>AK21</t>
  </si>
  <si>
    <t>AK22</t>
  </si>
  <si>
    <t>AK23</t>
  </si>
  <si>
    <t>AK24</t>
  </si>
  <si>
    <t>AK25</t>
  </si>
  <si>
    <t>AK26</t>
  </si>
  <si>
    <t>AK27</t>
  </si>
  <si>
    <t>AK28</t>
  </si>
  <si>
    <t>AK29</t>
  </si>
  <si>
    <t>AK30</t>
  </si>
  <si>
    <t>AK31</t>
  </si>
  <si>
    <t>AK32</t>
  </si>
  <si>
    <t>AL</t>
  </si>
  <si>
    <t>Velké Diety</t>
  </si>
  <si>
    <t>AL1</t>
  </si>
  <si>
    <t>AL2</t>
  </si>
  <si>
    <t>AL3</t>
  </si>
  <si>
    <t>AL3a</t>
  </si>
  <si>
    <t>AL4</t>
  </si>
  <si>
    <t>AL5</t>
  </si>
  <si>
    <t>AL6</t>
  </si>
  <si>
    <t>AL7</t>
  </si>
  <si>
    <t>AL7a</t>
  </si>
  <si>
    <t>AL8</t>
  </si>
  <si>
    <t>AL10</t>
  </si>
  <si>
    <t>AL11</t>
  </si>
  <si>
    <t>AL12</t>
  </si>
  <si>
    <t>AL13</t>
  </si>
  <si>
    <t>0,2kW/230V</t>
  </si>
  <si>
    <t>AL14</t>
  </si>
  <si>
    <t>AL15</t>
  </si>
  <si>
    <t>AL16</t>
  </si>
  <si>
    <t>600×700×900</t>
  </si>
  <si>
    <t>AL17</t>
  </si>
  <si>
    <t>AL18</t>
  </si>
  <si>
    <t>AL19</t>
  </si>
  <si>
    <t>AL20</t>
  </si>
  <si>
    <t>AM</t>
  </si>
  <si>
    <t>MAlé Diety</t>
  </si>
  <si>
    <t>AM1</t>
  </si>
  <si>
    <t>AM2</t>
  </si>
  <si>
    <t>AM3</t>
  </si>
  <si>
    <t>AM4</t>
  </si>
  <si>
    <t>AM5</t>
  </si>
  <si>
    <t>AM6</t>
  </si>
  <si>
    <t>AM6a</t>
  </si>
  <si>
    <t>AM7</t>
  </si>
  <si>
    <t>AN</t>
  </si>
  <si>
    <t>Porcovíní jídel</t>
  </si>
  <si>
    <t>AN1</t>
  </si>
  <si>
    <t>1800x700x900</t>
  </si>
  <si>
    <t>AN2</t>
  </si>
  <si>
    <t>AN3</t>
  </si>
  <si>
    <t>AN4</t>
  </si>
  <si>
    <t>AN5</t>
  </si>
  <si>
    <t>AN6</t>
  </si>
  <si>
    <t>AN7</t>
  </si>
  <si>
    <t>AO</t>
  </si>
  <si>
    <t xml:space="preserve">Plnění tabletů </t>
  </si>
  <si>
    <t>AO1</t>
  </si>
  <si>
    <t>Tabletovací (kompletační) pás v délce 8 m</t>
  </si>
  <si>
    <t>8000x500x910</t>
  </si>
  <si>
    <t>37kW/400V</t>
  </si>
  <si>
    <t>AO2</t>
  </si>
  <si>
    <t>Regálový vůz CNS								
na spodní díl tabletu
- police drátěné, min 4 ks/ šíře min. 550 mm
- kapacita vozu cca 80 ks
- kola průměr 125mm, 2 pevná, 2 otočná s brzdou</t>
  </si>
  <si>
    <t>AO3</t>
  </si>
  <si>
    <t>Regálový vůz CNS							
na horní díl tabletu
- police drátěné, min 4 ks/ šíře min. 550 mm
- kapacita vozu cca 60 ks
- kola průměr 125mm, 2 pevná, 2 otočná s brzdou</t>
  </si>
  <si>
    <t>AO4</t>
  </si>
  <si>
    <t>. Vyhřívaný pojízdný tubusový uzavřený zásobník CNS		
- každá šachta s přestavitelným mechanismem na průměr talíře v rozmezí
190 – 300mm
- kola průměr 125mm, 2 otočná s brzdou, 2 pevná
- ochranné pryžové rohy v úrovni dna
- příkon 1,45kW
- regulace + 30 až +110 st Celsia
- stohovatelná výška cca 600mm
- kapacita 100 talířů/vůz, dva sloupce
- ovládání na čelní straně u madla pro manipulaci</t>
  </si>
  <si>
    <t>1,45kW/230V</t>
  </si>
  <si>
    <t>1,4kW/230V</t>
  </si>
  <si>
    <t>AO5</t>
  </si>
  <si>
    <t>Nevyhřívaný pojízdný tubusový uzavřený zásobník CNS		
- každá šachta s přestavitelným mechanismem na průměr talíře v rozmezí
190 – 300mm
- kola průměr 125mm, 2 otočná s brzdou, 2 pevná
- ochranné pryžové rohy v úrovni dna
- stohovatelná výška cca 600mm
- kapacita cca 100 víček/vůz, dva sloupce
- madlo pro manipulaci na čelní straně</t>
  </si>
  <si>
    <t>AO6</t>
  </si>
  <si>
    <t xml:space="preserve">Vyhřívaný pojízdný dvoutubusový zásobník CNS			
- šachty s rozměrem 260x260mm, celková zvýšená tepelná izolace
- kola průměr 125 mm, 2 otočná s brzdou, 2 pevná
- ochranné pryžové rohy v úrovni dna
- min. příkon 3,2 kW
- regulace +30 až + 150 °C
- stohovatelná výška cca 600 mm
- kapacita cca 100 peletů/ vůz (dva sloupce)
- ovládání čelní na straně madla pro manipulaci
</t>
  </si>
  <si>
    <t>3,2kW/230V</t>
  </si>
  <si>
    <t>AO7</t>
  </si>
  <si>
    <t>Vyhřívaný pojízdný uzavřený zásobník CNS				
- obdélníková šachta 590x290mm
-  kola průměr 125mm, 2 otočná s brzdou, 2 pevná
- ochranné pryžové rohy v úrovni dna
- stohovatelná výška cca 600mm
- příkon 1,7kW
- regulace + 30 až +110 st Celsia
- kapacita 100 -120 misek/vůz
- ovládání na čelní straně u madla pro manipulaci</t>
  </si>
  <si>
    <t>1,7kW/230V</t>
  </si>
  <si>
    <t>AO8</t>
  </si>
  <si>
    <t>Plošinový vůz CNS, otevřený					
(pro víčka v koších na pol. misku)
- plocha plošiny 812x545 mm
- únosnost min. 200kg
-  kola průměr 125mm, 2 otočná s brzdou, 2 pevná
- ochranné pryžové rohy v úrovni dna
- stohovatelná výška 575mm
- vč. 7 ks košů CNS/vůz
na koše CNS (530x800x85mm) - pro víčka na pol. misky
kapacita: á 50 víček/koš (ve 3 vrstvách) = 350 víček/vůz
	     7 košů /vůz</t>
  </si>
  <si>
    <t>AO9</t>
  </si>
  <si>
    <t>Plošinový vůz CNS, otevřený						
- plocha plošiny 812x545 mm
- únosnost min. 200kg
-  kola průměr 125mm, 2 otočná s brzdou, 2 pevná
- ochranné pryžové rohy v úrovni dna
- stohovatelná výška 575mm
- vč. 7 ks košů CNS/vůz
na koše CNS (530x800x85 mm) - pro porc. misky na salát/desert (v jedné vrstvě) i pro expedici v naplněném stavu
kapacita: á 24 misek/koš = 168 misek/vůz
	     7 košů /vůz</t>
  </si>
  <si>
    <t>AO10</t>
  </si>
  <si>
    <t>Transportní vůz CNS							
- kola průměr 125mm, 2 otočná s brzdou, 2 pevná
- ochranné pryžové rohy v úrovni dna
dva bordy 600x800 mm
vč. 1x  GN 1/1-100 na pacientské karty a příbory ( ev, držáky karet)</t>
  </si>
  <si>
    <t>AO11</t>
  </si>
  <si>
    <t>Výdejní vůz vyhřívaný s policí CNS					
- pro 3xGN 1/1 Bain -marie
- čelní ovládání
- každá vana samostatná regulace  a výtok
- příkon 1,4kW
- madlo + ovládání na čelní straně
- teplotní regulace + 30 až + 110 stC
- kola průměr 125mm, 2 otočná s brzdou, 2 pevná</t>
  </si>
  <si>
    <t>AO12</t>
  </si>
  <si>
    <t xml:space="preserve">Regálový vůz CNS otevřený						
(pro dietu/salát-desert)
na plechy/rošty GN 2/1
- 16 vsuvů , vč. roštů CNS 10 ks </t>
  </si>
  <si>
    <t>AO13</t>
  </si>
  <si>
    <t>Vůz uzavřený, vyhřívaný CNS						
(na dohřívání rezervních dávek - doplňování k pásu)
- dvouplášťová konstrukce
- vnitřní vsuvy na GN1/1, hlubokotažné výlisky, na rozpon 370mm
- vnitřní provedení H3
- teplovzdušný ventilátor ve dveřích, vyjímatelný
- příkon 760W
  kola průměr 125mm, 2 otočná s brzdou, 2 pevná
- ochranné pryžové rohy v úrovni dna
- úchyt čelní na dveřích
- apacita: 30 vsuvů</t>
  </si>
  <si>
    <t>0,76kW/230V</t>
  </si>
  <si>
    <t>AO14</t>
  </si>
  <si>
    <r>
      <t xml:space="preserve">Celý tablet musí obsahovat následující části (celkem 10 kusů):                               1. spodní díl (půdorysný rozměr min. 530x370 mm), včetně samostatného prolisu pro hlavní menü talíř/misku , samostatného prolisu pro pol. misku, samostatného prolisu pro salát/desert misku a pro příbor, svačinu a samostatného prolisu pro umístění šálku na nápoje, který není překryt horním dílem
2. horní díl (půdorysný rozměr min. 530x370 mm), s rohovým výřezem pro umístění nápoje, mající 3 samostatné izolované prostory, jeden pro hlavní menü, druhý pro salát/desert misku, příbor a svačinu, třetí pro polévkovou misku
3.menü talíř porc. silnostěnný, tl. stěny min. 2,5 mm, Ø 250 mm (+/- 10%), výška min. 40 mm, hluboký, nedělený, zesílený, kompatibilní s korpusem tabletu a tepelnou podložkou
4. víčko na menü talíř kruhové, rigidní, neprůhledné, polypropylenové, odolnost do +90°C, spodní okraj doléhá na horní hranu talíře, na spodním okraji rigidní lem výšky 10 mm zapadající do talíře, kompatibilní s talířem
5. miska na polévku univerzální , porcelánová, silnostěnná, objem min. 0,4 l, kruhová, Ø 120 mm (+/- 10%), výška min. 50 mm, se svislým válcovitým vnitřním horním okrajem pro zasunutí víčka, dno s  Ø 80 mm (+/- 10%), zajišťující dostatečnou stabilitu misky, kompatibilní s korpusem tabletu 
6. miska na salát/desert univerzální,  porcelánová, silnostěnná, objem min. 0,4 l,  kruhová, Ø 120 mm (+/- 10%), výška min. 50 mm, se svislým válcovitým vnitřním horním okrajem pro zasunutí víčka, dno s  Ø 80 mm (+/- 10%) , zajišťující dostatečnou stabilitu misky, kompatibilní s korpusem tabletu 
7. víčko na pol. misku, kruhové, vodotěsné, neprůhledné, flexibilní, zajišťující naprostou 100% dokonalou těsnost misky v naplněném stavu tekutinou, aktivace víčka se provádí svislým tlakem dlaně na víčko položené na misku (nezaklapává se, nešroubuje se), víčko má vnitřní těsnění, zasouvající se do misky a s vnějším svislým lemem zajišťuje dokonalou těsnost
8. víčko na salát/desert misku, barevně odlišné od víčka na pol. misku, kruhové, vodotěsné, neprůhledné, flexibilní, zajišťující naprostou 100% dokonalou těsnost misky v naplněném stavu tekutinou, aktivace víčka se provádí svislým tlakem dlaně na víčko položené na misku (nezaklapává se, nešroubuje se), víčko má vnitřní těsnění, zasouvající se do misky a s vnějším svislým lemem zajišťuje dokonalou těsnost  
9. držák karet plastový, zaklapávací, na průběžný obvodový prolis spodního dílu tabletu
10. tepelná podložka CNS pod menü talíř, dvouplášťová, vnitřní náplň „vosk“ měnící skupenství při překročení +100°C, tepelná odolnost do +150°C, kompatibilní se spodním dílem tabletu (podložka volitelně použitelná).                                                </t>
    </r>
    <r>
      <rPr>
        <b/>
        <sz val="10"/>
        <rFont val="Arial"/>
        <family val="2"/>
        <charset val="238"/>
      </rPr>
      <t xml:space="preserve">Uchazeč předloží vzorek každé nabízené části tabletu (pozice 1-10) a to v originálním provedení v měřítku 1:1. Vzorky jsou součástí nabídky.
Nepředložení všech vzorků bude mít za následek vyřazení nabídky a vyloučení uchazeče ze zadávacího řízení. 
</t>
    </r>
  </si>
  <si>
    <t>AP</t>
  </si>
  <si>
    <t>Mytí vozíků</t>
  </si>
  <si>
    <t>AP1</t>
  </si>
  <si>
    <t>2000x200</t>
  </si>
  <si>
    <t>AP2</t>
  </si>
  <si>
    <t>AP3</t>
  </si>
  <si>
    <t>AP4</t>
  </si>
  <si>
    <t>AP5</t>
  </si>
  <si>
    <t>AQ</t>
  </si>
  <si>
    <t>Příjem tabletových skříní</t>
  </si>
  <si>
    <t>AQ1</t>
  </si>
  <si>
    <t>AQ2</t>
  </si>
  <si>
    <t>AR</t>
  </si>
  <si>
    <t xml:space="preserve">Mytí tabletů </t>
  </si>
  <si>
    <t>AR1</t>
  </si>
  <si>
    <r>
      <t xml:space="preserve">Mycí centrum - </t>
    </r>
    <r>
      <rPr>
        <b/>
        <sz val="10"/>
        <color rgb="FFFF0000"/>
        <rFont val="Arial"/>
        <family val="2"/>
        <charset val="238"/>
      </rPr>
      <t xml:space="preserve"> viz technické standarty</t>
    </r>
    <r>
      <rPr>
        <sz val="10"/>
        <rFont val="Arial"/>
        <family val="2"/>
        <charset val="238"/>
      </rPr>
      <t xml:space="preserve"> </t>
    </r>
  </si>
  <si>
    <t>62,5kW/400V</t>
  </si>
  <si>
    <t>AR2</t>
  </si>
  <si>
    <t>AR3</t>
  </si>
  <si>
    <t>1300x1900</t>
  </si>
  <si>
    <t>AR4</t>
  </si>
  <si>
    <t>AR5</t>
  </si>
  <si>
    <t>AR6</t>
  </si>
  <si>
    <t>AR7</t>
  </si>
  <si>
    <t>AR8</t>
  </si>
  <si>
    <t>AR9</t>
  </si>
  <si>
    <t>1500x600x1800</t>
  </si>
  <si>
    <t>AR10</t>
  </si>
  <si>
    <t>950x700x900</t>
  </si>
  <si>
    <t>AS</t>
  </si>
  <si>
    <t xml:space="preserve">Mytí provozního nádobí </t>
  </si>
  <si>
    <t>AS1</t>
  </si>
  <si>
    <t>AS2</t>
  </si>
  <si>
    <t>AS3</t>
  </si>
  <si>
    <t>AS4</t>
  </si>
  <si>
    <t>AS5</t>
  </si>
  <si>
    <t>AS6</t>
  </si>
  <si>
    <t>AS7</t>
  </si>
  <si>
    <t>AS8</t>
  </si>
  <si>
    <t>AS9</t>
  </si>
  <si>
    <t>AS10</t>
  </si>
  <si>
    <t>AS11</t>
  </si>
  <si>
    <t>AS12</t>
  </si>
  <si>
    <t>AS13</t>
  </si>
  <si>
    <t>AS14</t>
  </si>
  <si>
    <t>AS15</t>
  </si>
  <si>
    <t>AS16</t>
  </si>
  <si>
    <t>400x600</t>
  </si>
  <si>
    <t>AS17</t>
  </si>
  <si>
    <t>1100x600x900</t>
  </si>
  <si>
    <t xml:space="preserve">Požadovaná kvalita materiálu nerezového nábytku ve specifikaci zařízení </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</si>
  <si>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 mm, pracovní desky </t>
  </si>
  <si>
    <t xml:space="preserve"> </t>
  </si>
  <si>
    <t>Cenová rekapitulace</t>
  </si>
  <si>
    <t xml:space="preserve">Kompletace a koordinace zakázky </t>
  </si>
  <si>
    <t>Dodávka celkem bez DPH</t>
  </si>
  <si>
    <t>S6</t>
  </si>
  <si>
    <t xml:space="preserve">Chladící komora na odpad, ventilované chlazení, automatické odtávání, automatické odpařování kondenzátu, digitální termostat, 2x horní víko pro vhazování odpadu, 2x boční dveře pro nádobu na odpad, amtibakteriální nerezová úprava vnitřního prostoru, vnější nerez opláštění </t>
  </si>
  <si>
    <t>1660x850x1115</t>
  </si>
  <si>
    <t>1.Etapa</t>
  </si>
  <si>
    <t>ST021</t>
  </si>
  <si>
    <t xml:space="preserve">Chladnička </t>
  </si>
  <si>
    <t>560x540x1250</t>
  </si>
  <si>
    <t>ST020</t>
  </si>
  <si>
    <t>Pracovní stůl celonerezový, police, zadní lem</t>
  </si>
  <si>
    <t>1200x700x850</t>
  </si>
  <si>
    <t>ST019</t>
  </si>
  <si>
    <t>Mycí stůl, dva lisované dřezy, zadní lem</t>
  </si>
  <si>
    <t>1400x700x850</t>
  </si>
  <si>
    <r>
      <t xml:space="preserve">Nástěnná voodovodní baterie - </t>
    </r>
    <r>
      <rPr>
        <b/>
        <sz val="10"/>
        <color rgb="FFFF0000"/>
        <rFont val="Arial"/>
        <family val="2"/>
        <charset val="238"/>
      </rPr>
      <t>dodávka stavby</t>
    </r>
  </si>
  <si>
    <t xml:space="preserve"> - Nové zařízení - Z projektu Pelhřimov Nemocnice</t>
  </si>
  <si>
    <t xml:space="preserve"> - Dočasné nové zařízení</t>
  </si>
  <si>
    <t>Doč - 1</t>
  </si>
  <si>
    <t>ST018</t>
  </si>
  <si>
    <t>Dřevěný špalek na maso</t>
  </si>
  <si>
    <t>700x700x850</t>
  </si>
  <si>
    <t>ST017</t>
  </si>
  <si>
    <t>Pracovní stůl dřevěný - špatný stav</t>
  </si>
  <si>
    <t>900x600x750</t>
  </si>
  <si>
    <t>ST022</t>
  </si>
  <si>
    <t>Příjmová váha</t>
  </si>
  <si>
    <t>750x800x1250</t>
  </si>
  <si>
    <t xml:space="preserve"> HRUBÁ PŘÍPRAVA MASA</t>
  </si>
  <si>
    <t>CHLAZENÉ POTRAVINY</t>
  </si>
  <si>
    <t>ST029</t>
  </si>
  <si>
    <t>Pultový mrazák</t>
  </si>
  <si>
    <t>1400x700x870</t>
  </si>
  <si>
    <t>ST31</t>
  </si>
  <si>
    <t>Chladnička Liebherr, FK 5440</t>
  </si>
  <si>
    <t>780x740x1800</t>
  </si>
  <si>
    <t>ST123</t>
  </si>
  <si>
    <t>ST124</t>
  </si>
  <si>
    <t>ST136</t>
  </si>
  <si>
    <t>ST145</t>
  </si>
  <si>
    <t>ST150</t>
  </si>
  <si>
    <t>ST148</t>
  </si>
  <si>
    <t>Chladnička cca 130 lt</t>
  </si>
  <si>
    <t>SKLAD ZELENINY</t>
  </si>
  <si>
    <t>ST027</t>
  </si>
  <si>
    <t xml:space="preserve">Lakovaný regál, 2x police - nástavec </t>
  </si>
  <si>
    <t>1610x630</t>
  </si>
  <si>
    <t>HRUBÁ ZELENINA</t>
  </si>
  <si>
    <t>ST015</t>
  </si>
  <si>
    <t>Škrabka brambor a kořeninové zeleniny, celonerezová, ŠKBZN 20 - Vares</t>
  </si>
  <si>
    <t>Doč-2</t>
  </si>
  <si>
    <t>ST016</t>
  </si>
  <si>
    <t>ST014</t>
  </si>
  <si>
    <t>Chladnička -</t>
  </si>
  <si>
    <t>Pracovní stůl celonerezový, police, zadní lem -</t>
  </si>
  <si>
    <t>Doč-3</t>
  </si>
  <si>
    <t>SKLAD A MYTÍ VRATNÝCH OBALŮ</t>
  </si>
  <si>
    <t>Doč-4</t>
  </si>
  <si>
    <t>Doč-5</t>
  </si>
  <si>
    <t>ST026</t>
  </si>
  <si>
    <t>Lakovaný regál, 4x police</t>
  </si>
  <si>
    <t>Doč-6</t>
  </si>
  <si>
    <t>Doč-7</t>
  </si>
  <si>
    <t>ÚKLIDOVÁ KOMORA</t>
  </si>
  <si>
    <t>Doč-8</t>
  </si>
  <si>
    <t>Doč-9</t>
  </si>
  <si>
    <r>
      <t>Keramická výlevka -</t>
    </r>
    <r>
      <rPr>
        <b/>
        <sz val="10"/>
        <color rgb="FFFF0000"/>
        <rFont val="Arial"/>
        <family val="2"/>
        <charset val="238"/>
      </rPr>
      <t xml:space="preserve"> dodávka stavby</t>
    </r>
  </si>
  <si>
    <t xml:space="preserve">Výdej do jídlonosičů </t>
  </si>
  <si>
    <t>1. NP</t>
  </si>
  <si>
    <t>ST125</t>
  </si>
  <si>
    <t>Výdejní lázeň na kolečkých kapacita 3x GN 1/1</t>
  </si>
  <si>
    <t>ST158</t>
  </si>
  <si>
    <t>ST134</t>
  </si>
  <si>
    <t>ST164</t>
  </si>
  <si>
    <t>ST168</t>
  </si>
  <si>
    <r>
      <t xml:space="preserve">Pracovní stůl se zadním lemem, - </t>
    </r>
    <r>
      <rPr>
        <b/>
        <sz val="10"/>
        <color rgb="FFFF0000"/>
        <rFont val="Arial"/>
        <family val="2"/>
        <charset val="238"/>
      </rPr>
      <t xml:space="preserve">odstranění zadního lemu a zavaření dodávkou investora </t>
    </r>
  </si>
  <si>
    <t>ST122</t>
  </si>
  <si>
    <t>Vyhřívaný banketový vozík na GN 1/1</t>
  </si>
  <si>
    <t>Doč-10</t>
  </si>
  <si>
    <t>Mytí jídlonosičů</t>
  </si>
  <si>
    <t>ST45</t>
  </si>
  <si>
    <t xml:space="preserve">Pojízdný regál 4x police </t>
  </si>
  <si>
    <t>1750x700x1550</t>
  </si>
  <si>
    <t>ST42</t>
  </si>
  <si>
    <t>Nerezový regál, 5x perforovaná police</t>
  </si>
  <si>
    <t>2900x480x1800</t>
  </si>
  <si>
    <t>Lakovaný regál 5x police</t>
  </si>
  <si>
    <t>1450x800x2200</t>
  </si>
  <si>
    <t>ST43</t>
  </si>
  <si>
    <t>ST156</t>
  </si>
  <si>
    <t>ST172</t>
  </si>
  <si>
    <t xml:space="preserve">Mycí stůl s dvěma dřezy </t>
  </si>
  <si>
    <t xml:space="preserve">Pracovní stůl </t>
  </si>
  <si>
    <t>Chlazené boxy</t>
  </si>
  <si>
    <t>MODRÁ</t>
  </si>
  <si>
    <t>ZELENÁ</t>
  </si>
  <si>
    <t xml:space="preserve">Nerezový regál, 4x police </t>
  </si>
  <si>
    <t>1800x610x1500</t>
  </si>
  <si>
    <t>ST034</t>
  </si>
  <si>
    <t>ST025</t>
  </si>
  <si>
    <t>ST033</t>
  </si>
  <si>
    <t>2500x500x1400</t>
  </si>
  <si>
    <t>FIALOVÁ</t>
  </si>
  <si>
    <t>Oranžová</t>
  </si>
  <si>
    <t>ST023</t>
  </si>
  <si>
    <t>Pojízdné regály na maso s háky</t>
  </si>
  <si>
    <t>1200x700x1800</t>
  </si>
  <si>
    <t>CHLAZENÝ A MRAŽENÝ BOX MASA</t>
  </si>
  <si>
    <t xml:space="preserve">CHLAZENÝ BOX ZELENINA </t>
  </si>
  <si>
    <t>ST013</t>
  </si>
  <si>
    <t xml:space="preserve">Pracovní stůl celonerezový, levá strana úkos, police, zadní lem </t>
  </si>
  <si>
    <t>1420/890x720x850</t>
  </si>
  <si>
    <t xml:space="preserve">SKLAD ZELENINA </t>
  </si>
  <si>
    <t>ST010</t>
  </si>
  <si>
    <t>ST011</t>
  </si>
  <si>
    <t>Odpadkový koš na kolečkách</t>
  </si>
  <si>
    <t>ST012</t>
  </si>
  <si>
    <t>560x700</t>
  </si>
  <si>
    <t>SUCHÝ SKLAD</t>
  </si>
  <si>
    <t>ST06</t>
  </si>
  <si>
    <t>Lakovaný regál, 5x police</t>
  </si>
  <si>
    <t>ST07</t>
  </si>
  <si>
    <t>ST08</t>
  </si>
  <si>
    <t>ST09</t>
  </si>
  <si>
    <t>PŘÍJEM PEČIVA</t>
  </si>
  <si>
    <t>ST02</t>
  </si>
  <si>
    <t>Regál</t>
  </si>
  <si>
    <t>2000x700x280</t>
  </si>
  <si>
    <t>ST03</t>
  </si>
  <si>
    <t>2900x700x280</t>
  </si>
  <si>
    <t>ST04</t>
  </si>
  <si>
    <t>Servírovací vozík</t>
  </si>
  <si>
    <t>525x645</t>
  </si>
  <si>
    <t>ST05</t>
  </si>
  <si>
    <t>Pojízdný vozík</t>
  </si>
  <si>
    <t>1150x650x500</t>
  </si>
  <si>
    <t>2.Etapa</t>
  </si>
  <si>
    <t xml:space="preserve"> - Stávající zařízení nebo dodané v předchozích etepách - bez přesunu</t>
  </si>
  <si>
    <t xml:space="preserve"> - Stávající zařízení nebo dodané v předchozích etepách - Ocenění pouze demontáž a zpětná montáž na nové místo v areálu Nemocnice</t>
  </si>
  <si>
    <t>2,1kW/230V</t>
  </si>
  <si>
    <t>3.Etapa- A</t>
  </si>
  <si>
    <t xml:space="preserve">36,0 kW/400 V </t>
  </si>
  <si>
    <t>1350x900x900</t>
  </si>
  <si>
    <t>0.Etapa</t>
  </si>
  <si>
    <t>3.Etapa- B</t>
  </si>
  <si>
    <t>3.Etapa- C</t>
  </si>
  <si>
    <t>4.Etapa</t>
  </si>
  <si>
    <t>Nezakreslené položky</t>
  </si>
  <si>
    <t>Zařízení pro hlídání a signalizaci teploty v boxech</t>
  </si>
  <si>
    <t>AT</t>
  </si>
  <si>
    <t>AT1</t>
  </si>
  <si>
    <t>AT2</t>
  </si>
  <si>
    <t>2100×700×900</t>
  </si>
  <si>
    <t>X62</t>
  </si>
  <si>
    <t>X63</t>
  </si>
  <si>
    <t>1300x1100x900</t>
  </si>
  <si>
    <t>X64</t>
  </si>
  <si>
    <t>X65</t>
  </si>
  <si>
    <t>Cena za demontáž a uložení nadbytečného stávajícího zařízení v areálu nemocnice</t>
  </si>
  <si>
    <t>AJ2b</t>
  </si>
  <si>
    <t>Nájezdová rampa nerezová</t>
  </si>
  <si>
    <t>dle šokeru</t>
  </si>
  <si>
    <t>AJ2a</t>
  </si>
  <si>
    <r>
      <t xml:space="preserve">Skladový regál, 4x plná police, každá police optřena podélnou výztuhou, nosná konstrukce z jeklů min. 40/40mm, tuhá, pevná, svařovaná konstrukce, celonerezové provedení, </t>
    </r>
    <r>
      <rPr>
        <i/>
        <sz val="10"/>
        <rFont val="Arial"/>
        <family val="2"/>
        <charset val="238"/>
      </rPr>
      <t>bližší specifikace a provedení nerezového nábytku - viz příloha -</t>
    </r>
    <r>
      <rPr>
        <sz val="10"/>
        <rFont val="Arial"/>
        <family val="2"/>
        <charset val="238"/>
      </rPr>
      <t xml:space="preserve"> </t>
    </r>
    <r>
      <rPr>
        <i/>
        <sz val="10"/>
        <rFont val="Arial"/>
        <family val="2"/>
        <charset val="238"/>
      </rPr>
      <t>technické požadavky na nerezový nábytek</t>
    </r>
  </si>
  <si>
    <t>1100×600×1800 DOMĚREK</t>
  </si>
  <si>
    <r>
      <t xml:space="preserve">Pracovní stůl, provedení stolu na trnoži, pod pracovní deskou umístěna 1x výsuvná zásuvka, vnitřní kapacita zásuvky 1x GN 1/1-150mm, zadní lem, levý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</si>
  <si>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Plošinový vozík, 1x police tl. min. 30mm, police vyztužená podélnými výztuhami, nosnost vozíku min. 100kg, madlo umístěné na kratší straně, pojízdné provedení - 4× otočné kolečko, dvě z koleček opatřeny aretační brzdou,, madlo na kratší straně,  nerezové provedení, </t>
    </r>
    <r>
      <rPr>
        <i/>
        <sz val="10"/>
        <rFont val="Arial"/>
        <family val="2"/>
        <charset val="238"/>
      </rPr>
      <t>bližší specifikace a provedení nerezového nábytku - viz příloha - technické požadavky na nerezový nábytek</t>
    </r>
  </si>
  <si>
    <t>Nástěnné umyvadlo, provedení s kolenovým ovládáním, součástí umyvadla sifon, vodovodní baterie a odnímatelný zvýšený zadní lem, výška lemu 500mm</t>
  </si>
  <si>
    <t>400x400x210</t>
  </si>
  <si>
    <t xml:space="preserve">Oční sprcha, s nerezovým umyvadlem - záchytnou miskou, určena k montáži na stěnu, min. 2x sprchová tryska vybavena samoregulačním průtokovým regulátorem, filtr na nečistoty, prachové kryty ovládané - otevíratelné tlakem vody, ovládání velkoplošnou tlačnou deskou, </t>
  </si>
  <si>
    <r>
      <t xml:space="preserve">Skladový regál, určen pro uskladňování malých nádob, 4x výškově nastavitelné pole - police v rozsahu +/- 25mm, </t>
    </r>
    <r>
      <rPr>
        <b/>
        <sz val="10"/>
        <color rgb="FFFF0000"/>
        <rFont val="Arial"/>
        <family val="2"/>
        <charset val="238"/>
      </rPr>
      <t>součástí každé police plastová záchytná vana vyrobena z polyethylenu, kapacita každé vany min. 40 lt, nosnost police při plošném zatížení min. 200kg, celková nosnost regálu min. 1000kg, regál určen pro skladování agresivních chemikálií jako jsou kyseliny nebo louhy</t>
    </r>
    <r>
      <rPr>
        <sz val="10"/>
        <rFont val="Arial"/>
        <family val="2"/>
        <charset val="238"/>
      </rPr>
      <t>, pozinkované regálové rámy, možnost dodatečného rozšíření regálu o další moduly, zařízení odpovídající platným legislativám z hlediska uskladnění agresivních chemikálií</t>
    </r>
  </si>
  <si>
    <t>min. 1300x600x2000</t>
  </si>
  <si>
    <r>
      <rPr>
        <b/>
        <sz val="10"/>
        <color rgb="FFFF0000"/>
        <rFont val="Arial"/>
        <family val="2"/>
        <charset val="238"/>
      </rPr>
      <t>Protipožární skříň na nebezpečné látky, určen pro bezpečné a předpisové skladování hořlavých kapalin s požární ochranou 90 minut, dle EN 14470-1</t>
    </r>
    <r>
      <rPr>
        <sz val="10"/>
        <rFont val="Arial"/>
        <family val="2"/>
        <charset val="238"/>
      </rPr>
      <t xml:space="preserve">, korpus antracit, barva dveří žlutá, 3 vložné police, </t>
    </r>
    <r>
      <rPr>
        <b/>
        <sz val="10"/>
        <color rgb="FFFF0000"/>
        <rFont val="Arial"/>
        <family val="2"/>
        <charset val="238"/>
      </rPr>
      <t>aretace dveří v jakékoliv poloze - v případě požáru samozavíratelné !!!</t>
    </r>
    <r>
      <rPr>
        <sz val="10"/>
        <rFont val="Arial"/>
        <family val="2"/>
        <charset val="238"/>
      </rPr>
      <t>, přípojka pro odvětrávání na stropě skříně, nepropustná, přezkoušená podlahová záchytná vana, otevírání křídlových dveří 90°, vnitřní prostor skříně kompletně přístupný a přehledný, vyjímatelná podlahová vana, která zajistí bezpečné zachycení případných úkapů nebezpečných látek</t>
    </r>
  </si>
  <si>
    <t>min. 1100x650x1900</t>
  </si>
  <si>
    <r>
      <t xml:space="preserve">Nerezová zachytná vana na chemii, kapacita min 250 lt, </t>
    </r>
    <r>
      <rPr>
        <b/>
        <sz val="10"/>
        <rFont val="Arial"/>
        <family val="2"/>
        <charset val="238"/>
      </rPr>
      <t>dodávka stavby</t>
    </r>
  </si>
  <si>
    <t>A12</t>
  </si>
  <si>
    <r>
      <t xml:space="preserve">Skladový regál, 4x plná police, každá police optřena podélnou výztuhou, nosná konstrukce z jeklů min. 40/40mm, tuhá, pevná, svařovaná konstrukce, celonerezové provedení, </t>
    </r>
    <r>
      <rPr>
        <i/>
        <sz val="10"/>
        <rFont val="Arial"/>
        <family val="2"/>
        <charset val="238"/>
      </rPr>
      <t>bližší specifikace a provedení nerezového nábytku - viz příloha - technické požadavky na nerezový nábytek</t>
    </r>
  </si>
  <si>
    <t xml:space="preserve">Skladový regál, 4x plná police, regál montovaný - přestavitelné police, komaxitové provedení regálu /stojny i police/ - bílý lak, použitý lak musí mít atest pro přímý styk s potravinami, stojiny regálu vybavena plastovýmí trojúhelníkovými patkami, nosnost každé police min. 150kg   </t>
  </si>
  <si>
    <t>1200×600×2000 DOMĚREK</t>
  </si>
  <si>
    <t>1100×600×2000 DOMĚREK</t>
  </si>
  <si>
    <t>1050×600×2000 DOMĚREK</t>
  </si>
  <si>
    <t>950×600×2000 DOMĚREK</t>
  </si>
  <si>
    <t>900×600×2000 DOMĚREK</t>
  </si>
  <si>
    <t xml:space="preserve">Kuchyňská váha na porce, váživost min. 4kg / 10kg, hodnota dílku 2g / 5g, rozměr vážní plochy min. 230x190mm, krytí proti vodě a prachu min. IP-54, LCD displej, fuknce: tárování, nulování, HOLD, bateriová, součástí balení adaptér pro napájení ze sítě, nerezová miska, úředně ověřená a ověřitelná, </t>
  </si>
  <si>
    <t>max. 300×350</t>
  </si>
  <si>
    <t>max. 0,1kW/230 V</t>
  </si>
  <si>
    <t>Příjmová váha, váživost min. 60kg / 150kg, hodnota dílku 20g / 50g rozměr vážní plochy min. 460x570mm, provedení litina / nerez, LCD displej, funkce - vážení, počítání kusů, navažování, krytí proti vodě a prachu min. IP-54, bateriová, součástí balení adaptér pro napájení ze sítě, úředně ověřená a ověřitelná</t>
  </si>
  <si>
    <t>max. 500x700</t>
  </si>
  <si>
    <t>1350×600×2000 DOMĚREK</t>
  </si>
  <si>
    <t>1400×600×2000 DOMĚREK</t>
  </si>
  <si>
    <t>1250×600×2000 DOMĚREK</t>
  </si>
  <si>
    <t>1150×600×2000 DOMĚREK</t>
  </si>
  <si>
    <r>
      <t xml:space="preserve">Pracovní stůl, provedení stolu na trnoži, pod pracovní deskou umístěna 1x výsuvná zásuvka, vnitřní kapacita zásuvky 1x GN 1/1-150mm, zadní lem, pravý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</si>
  <si>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1650×600×900 DOMĚREK</t>
  </si>
  <si>
    <t>1200×600×900 DOMĚREK</t>
  </si>
  <si>
    <t>1000×600×2000 DOMĚREK</t>
  </si>
  <si>
    <t>850×600×2000 DOMĚREK</t>
  </si>
  <si>
    <t>800×600×2000 DOMĚREK</t>
  </si>
  <si>
    <t>1450×600×2000 DOMĚREK</t>
  </si>
  <si>
    <t>Vnitřní sdružená jednotka o chladícím výkonu min. 23kW, výkon řízen frekvenčním měničem, externí kondenzátor s EC ventilátory, polohermetický pístový Bitzer, chladivo R449A výkon řízený pomocí FM na prvním kompresoru, výhřev kompresorů, ochranný NT/VT presostat, separátor oleje, zpětný ventil, zásobník chladiva min.24 lt, pojistný ventil, kulový ventil na kapalině, kulový ventil na sání, sací filtr, filtrdehydrátor a průhledítko NT/VT talková sonda,  NT/VT manometr ,silový rozvaděč s řízením Dixell, kondenzátor - kondenzační výkon min. 47kW, 3x 500mm EC ventilátory, hlučnost max. 44dB(A) v10m, příkon 630W</t>
  </si>
  <si>
    <t>Vnitřní sdružená jednotka o chladícím výkonu min. 12,5kW, výkon řízen frekvenčním měničem, externí kondenzátor s EC ventilátory, polohermetický pístový Bitzer, chladivo R449A, výkon řízený pomocí FM na prvním kompresoru, výhřev kompresorů, ochranný NT/VT presostat, separátor oleje, zpětný ventil, zásobník chladiva min.23 lt, pojistný ventil, kulový ventil na kapalině, kulový ventil na sání, sací filtr, filtrdehydrátor a průhledítko NT/VT talková sonda,  NT/VT manometr ,silový rozvaděč s řízením Dixell, kondenzátor - kondenzační výkon min. 20kW, 3x 500mm EC ventilátory, hlučnost max. 44dB(A) v10m, příkon 630W</t>
  </si>
  <si>
    <r>
      <t xml:space="preserve">Chladící box, součástí boxu podlaha, podlaha opatřena hliníkovým protiskluzovým plechem + distnanční provětrávací podložkou, </t>
    </r>
    <r>
      <rPr>
        <b/>
        <sz val="10"/>
        <color rgb="FFFF0000"/>
        <rFont val="Arial"/>
        <family val="2"/>
        <charset val="238"/>
      </rPr>
      <t>síla použitých panelů min. 80mm</t>
    </r>
    <r>
      <rPr>
        <sz val="10"/>
        <rFont val="Arial"/>
        <family val="2"/>
        <charset val="238"/>
      </rPr>
      <t>, 1x chladírenské dveře min. 800/1900mm, bezprahové provedení, konstrukční zámek pospojování/lakované komaxit; vnitřní strana těchto dveří musí být vybavena bezpečnostní klikou a kliku na vnější straně, dveře opatřeny zámkem dveří, verze chladírenské dveře se zdvihacími panty.</t>
    </r>
  </si>
  <si>
    <t>vnitřní rozměry cca 2600x6250x2400 DOMĚREK</t>
  </si>
  <si>
    <r>
      <t xml:space="preserve">Skladový regál, 4x plná police, každá police opatřena podélnou výztuhou, nosná konstrukce z jeklů min. 40/40mm, tuhá, pevná, svařovaná konstrukce, celonerezové provedení, </t>
    </r>
    <r>
      <rPr>
        <i/>
        <sz val="10"/>
        <rFont val="Arial"/>
        <family val="2"/>
        <charset val="238"/>
      </rPr>
      <t>bližší specifikace a provedení nerezového nábytku - viz příloha - technické požadavky na nerezový nábytek</t>
    </r>
  </si>
  <si>
    <t>1800×600×1800 DOMĚREK</t>
  </si>
  <si>
    <t>1350×600×1800 DOMĚREK</t>
  </si>
  <si>
    <t>1300×600×1800 DOMĚREK</t>
  </si>
  <si>
    <t>2200×600×1800 DOMĚREK</t>
  </si>
  <si>
    <r>
      <t xml:space="preserve">Skladový regál, 3x plná police, každá police opatřena podélnou výztuhou, nosná konstrukce z jeklů min. 40/40mm, tuhá, pevná, svařovaná konstrukce, celonerezové provedení, </t>
    </r>
    <r>
      <rPr>
        <i/>
        <sz val="10"/>
        <rFont val="Arial"/>
        <family val="2"/>
        <charset val="238"/>
      </rPr>
      <t>bližší specifikace a provedení nerezového nábytku - viz příloha - technické požadavky na nerezový nábytek</t>
    </r>
  </si>
  <si>
    <t>max. 800x1000x2200</t>
  </si>
  <si>
    <t>max. 0,3kW/230V</t>
  </si>
  <si>
    <t>max. 0,5kW/230V</t>
  </si>
  <si>
    <r>
      <t xml:space="preserve">Pracovní stůl, provedení stolu na trnoži, pod pracovní deskou umístěna 1x výsuvná zásuvka, vnitřní kapacita zásuvky 1x GN 1/1-150mm, zadní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</si>
  <si>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1350×600×900 DOMĚREK</t>
  </si>
  <si>
    <t>vnitřní rozměry cca 3600x4800x2400 DOMĚREK</t>
  </si>
  <si>
    <t>1200×600×1800 DOMĚREK</t>
  </si>
  <si>
    <t>1250×600×1500 DOMĚREK</t>
  </si>
  <si>
    <t>1200×600×1500 DOMĚREK</t>
  </si>
  <si>
    <t>1100×600×1500 DOMĚREK</t>
  </si>
  <si>
    <r>
      <t xml:space="preserve">Pracovní stůl, 1x plná police, zadní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</si>
  <si>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1950×700×900 DOMĚREK</t>
  </si>
  <si>
    <t>1300×700×900 DOMĚREK</t>
  </si>
  <si>
    <r>
      <t xml:space="preserve">Pracovní stůl, 1x plná police, pod pracovní deskou umístěna 3x výsuvná zásuvka, vnitřní kapacita zásuvky 1x GN 1/1-150mm, zadní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</si>
  <si>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2000×700×900 DOMĚREK</t>
  </si>
  <si>
    <t>Masodeska, stolní, buková</t>
  </si>
  <si>
    <r>
      <t xml:space="preserve">Mycí stůl, 1x vevařený lisovaný dřez o rozměru 800×600×450mm, kapotáž dřezu z čela a obou boků, prolomená pracovní deska,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</si>
  <si>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950×700×900 DOMĚREK</t>
  </si>
  <si>
    <r>
      <t xml:space="preserve">Servírovací vozík, 2x plná police tl. min. 30mm, každá police vyztužená podélnými výztuhami, nosnost police min. 100kg, madlo umístěné na kratší straně, pojízdné provedení - 4× otočné kolečko, dvě z koleček opatřeny aretační brzdou, tuhá, pevná, svařovaná konstrukce, nerezové provedení, </t>
    </r>
    <r>
      <rPr>
        <i/>
        <sz val="10"/>
        <rFont val="Arial"/>
        <family val="2"/>
        <charset val="238"/>
      </rPr>
      <t>bližší specifikace a provedení nerezového nábytku - viz příloha - technické požadavky na nerezový nábytek</t>
    </r>
  </si>
  <si>
    <t xml:space="preserve">Kombinovaná výlevka vč. umyvadla, rozměr výlevky min. 400x400mm, nerezové provedení    </t>
  </si>
  <si>
    <r>
      <t xml:space="preserve">Nástěnná skříňka, uzavřená - opláštěná oba boky + opláštěná záda, uvnitř 1x přestavitelná police, z čela skříňka uzavřená a přístupná formou posuvných dvířek, </t>
    </r>
    <r>
      <rPr>
        <b/>
        <sz val="10"/>
        <color rgb="FFED0000"/>
        <rFont val="Arial"/>
        <family val="2"/>
        <charset val="238"/>
      </rPr>
      <t>vnitřní prostor skříňky v hygienickém provedení H2,</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</si>
  <si>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850x350x600</t>
  </si>
  <si>
    <t>1000x350x600</t>
  </si>
  <si>
    <t>Buben samonavijecí s hadící, samonavíjecí hadice a vodící válečky, délka hadice 15 metrů, materiál nerez a NBR, teplo do 90°C, max tlak 10 bar, součástí bubnu pistole vodní rozprašovací</t>
  </si>
  <si>
    <r>
      <t xml:space="preserve">Mrazící box, součástí boxu podlaha, podlaha opatřena hliníkovým protiskluzovým plechem + distnanční provětrávací podložkou, </t>
    </r>
    <r>
      <rPr>
        <b/>
        <sz val="10"/>
        <color rgb="FFFF0000"/>
        <rFont val="Arial"/>
        <family val="2"/>
        <charset val="238"/>
      </rPr>
      <t>síla použitých panelů min. 120mm</t>
    </r>
    <r>
      <rPr>
        <sz val="10"/>
        <rFont val="Arial"/>
        <family val="2"/>
        <charset val="238"/>
      </rPr>
      <t xml:space="preserve">, 1x mrazírenské dveře min. 800/1900mm,  lze je otevřít do 180°, prahové provedení, konstrukční zámek pospojování/lakované komaxit; vnitřní strana těchto dveří musí být vybavena bezpečnostní klikou a kliku na vnější straně, dveře opatřeny zámkem dveří, verze chladírenské dveře se zdvihacími panty, </t>
    </r>
    <r>
      <rPr>
        <b/>
        <sz val="10"/>
        <rFont val="Arial"/>
        <family val="2"/>
        <charset val="238"/>
      </rPr>
      <t>součástí mrazícího boxu nájezdová rampa.</t>
    </r>
  </si>
  <si>
    <t>vnitřní rozměry cca 3500x3150x2400 DOMĚREK</t>
  </si>
  <si>
    <t>2000×600×1800 DOMĚREK</t>
  </si>
  <si>
    <t>2000×600×1500 DOMĚREK</t>
  </si>
  <si>
    <t>1500×600×1800 DOMĚREK</t>
  </si>
  <si>
    <t>600×600×1800 DOMĚREK</t>
  </si>
  <si>
    <r>
      <t xml:space="preserve">Chladící box, součástí boxu podlaha, podlaha opatřena hliníkovým protiskluzovým plechem + distnanční provětrávací podložkou, </t>
    </r>
    <r>
      <rPr>
        <b/>
        <sz val="10"/>
        <color rgb="FFFF0000"/>
        <rFont val="Arial"/>
        <family val="2"/>
        <charset val="238"/>
      </rPr>
      <t>síla použitých panelů min. 80mm</t>
    </r>
    <r>
      <rPr>
        <sz val="10"/>
        <rFont val="Arial"/>
        <family val="2"/>
        <charset val="238"/>
      </rPr>
      <t>, 1x chladírenské dveře min. 800/1900mm, lze je otevřít do 180°, bezprahové provedení, s konstrukční zámek pospojování/lakované komaxit; vnitřní strana těchto dveří musí být vybavena bezpečnostní klikou a kliku na vnější straně, dveře opatřeny zámkem dveří, verze chladírenské dveře se zdvihacími panty.</t>
    </r>
  </si>
  <si>
    <t>vnitřní rozměry cca 3600x3150x2400 DOMĚREK</t>
  </si>
  <si>
    <t>1600×600×1500 DOMĚREK</t>
  </si>
  <si>
    <t>750×600×900 DOMĚREK</t>
  </si>
  <si>
    <t>2350×600×1800 DOMĚREK</t>
  </si>
  <si>
    <r>
      <t xml:space="preserve">Mycí stůl, 2x vevařený lisovaný dřez, každý dřez o rozměru 800×600×450mm, 3x pár nohou, kapotáž dřezu z čela a obou boků, prolomená pracovní deska,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</si>
  <si>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Pracovní stůl, 1x plná police, pod pracovní deskou vlevo umístěna 2x výsuvná zásuvka, vnitřní kapacita každé zásuvky 1x GN 1/1-150mm, zadní lem, pravý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</si>
  <si>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Pracovní stůl, 1x plná police, pod pracovní deskou umístěna 2x výsuvná zásuvka, vnitřní kapacita zásuvky 1x GN 1/1-150mm, zadní lem, zadní přesah desky, v zadním přesahu desky 1x výřez pro sloup,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</si>
  <si>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Pracovní stůl, 1x plná police, pod pracovní deskou umístěna 3x výsuvná zásuvka, vnitřní kapacita každé zásuvky 1x GN 1/1-150mm, zadní lem, spodní prostor stolu uzavřený - opláštěné oba boky + opláštěná záda, z čela stůl uzavřený a přístupný formou posuvných dveří,</t>
    </r>
    <r>
      <rPr>
        <b/>
        <sz val="10"/>
        <color rgb="FFED0000"/>
        <rFont val="Arial"/>
        <family val="2"/>
        <charset val="238"/>
      </rPr>
      <t xml:space="preserve"> vnitřní prostor stolu v hygienickém provedení H2,</t>
    </r>
    <r>
      <rPr>
        <sz val="10"/>
        <rFont val="Arial"/>
        <family val="2"/>
        <charset val="238"/>
      </rPr>
      <t xml:space="preserve">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</si>
  <si>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1850×700×900 DOMĚREK</t>
  </si>
  <si>
    <r>
      <t xml:space="preserve">Plošinový vozík, 1x police tl. min. 30mm, police vyztužená podélnými výztuhami, nosnost vozíku min. 150kg, madlo umístěné na kratší straně, pojízdné provedení - 4× otočné kolečko, dvě z koleček opatřeny aretační brzdou,, madlo na kratší straně,  nerezové provedení, </t>
    </r>
    <r>
      <rPr>
        <i/>
        <sz val="10"/>
        <rFont val="Arial"/>
        <family val="2"/>
        <charset val="238"/>
      </rPr>
      <t>bližší specifikace a provedení nerezového nábytku - viz příloha - technické požadavky na nerezový nábytek</t>
    </r>
  </si>
  <si>
    <r>
      <t xml:space="preserve">Škrabka brambor a kořenové zeleniny, </t>
    </r>
    <r>
      <rPr>
        <b/>
        <sz val="10"/>
        <color rgb="FFFF0000"/>
        <rFont val="Arial"/>
        <family val="2"/>
        <charset val="238"/>
      </rPr>
      <t>nerezové opláštění, objem jedné náplně min. 20kg, kapacita cca 300 kg brambor / 1 h</t>
    </r>
    <r>
      <rPr>
        <b/>
        <sz val="10"/>
        <color rgb="FFED0000"/>
        <rFont val="Arial"/>
        <family val="2"/>
        <charset val="238"/>
      </rPr>
      <t>od.,stupeň ochrany IP 54, délka loupání 1,5 - 3 min.</t>
    </r>
  </si>
  <si>
    <t>800x750x950</t>
  </si>
  <si>
    <t>Lapač škrobu a šlupek, nerezové provedení, kompatibilní se škrabkou brambor na poz. K13</t>
  </si>
  <si>
    <r>
      <t xml:space="preserve">Podlahová vpusť, s protizápachovou uzávěrou k zalití do podlahy, vč. pochůzného podlahového vyjímatelného roštu - </t>
    </r>
    <r>
      <rPr>
        <b/>
        <sz val="10"/>
        <rFont val="Arial"/>
        <family val="2"/>
        <charset val="238"/>
      </rPr>
      <t>dodávka stavby</t>
    </r>
  </si>
  <si>
    <t>Podlahový rošt na uskladnění zeleniny a brambory, z důvodu sanitace vyroben z recyklovaného plastu</t>
  </si>
  <si>
    <t>2200×1450×40 DOMĚREK</t>
  </si>
  <si>
    <r>
      <t xml:space="preserve">Pracovní stůl, trnož, zadní lem, </t>
    </r>
    <r>
      <rPr>
        <b/>
        <sz val="10"/>
        <color rgb="FFFF0000"/>
        <rFont val="Arial"/>
        <family val="2"/>
        <charset val="238"/>
      </rPr>
      <t>přední radius pracovní desky R15</t>
    </r>
    <r>
      <rPr>
        <sz val="10"/>
        <rFont val="Arial"/>
        <family val="2"/>
        <charset val="238"/>
      </rPr>
      <t xml:space="preserve">, </t>
    </r>
    <r>
      <rPr>
        <b/>
        <sz val="10"/>
        <rFont val="Arial"/>
        <family val="2"/>
        <charset val="238"/>
      </rPr>
      <t xml:space="preserve">snížené provedení - výška stolu 300mm !!!, </t>
    </r>
    <r>
      <rPr>
        <sz val="10"/>
        <rFont val="Arial"/>
        <family val="2"/>
        <charset val="238"/>
      </rPr>
      <t xml:space="preserve">nerezové provedení, </t>
    </r>
    <r>
      <rPr>
        <i/>
        <sz val="10"/>
        <rFont val="Arial"/>
        <family val="2"/>
        <charset val="238"/>
      </rPr>
      <t>bližší specifikace a provedení nerezového nábytku - viz příloha - technické požadavky na nerezový nábytek</t>
    </r>
  </si>
  <si>
    <t>1600x600x300 DOMĚREK</t>
  </si>
  <si>
    <t>500×600×900 DOMĚREK</t>
  </si>
  <si>
    <r>
      <t xml:space="preserve">Chladící box, součástí boxu podlaha, podlaha opatřena hliníkovým protiskluzovým plechem + distnanční provětrávací podložkou, </t>
    </r>
    <r>
      <rPr>
        <b/>
        <sz val="10"/>
        <color rgb="FFFF0000"/>
        <rFont val="Arial"/>
        <family val="2"/>
        <charset val="238"/>
      </rPr>
      <t>síla použitých panelů min. 80mm</t>
    </r>
    <r>
      <rPr>
        <sz val="10"/>
        <rFont val="Arial"/>
        <family val="2"/>
        <charset val="238"/>
      </rPr>
      <t>, 2x chladírenské dveře min. 800/1900mm, lze je otevřít do 180°, bezprahové provedení, s konstrukční zámek pospojování/lakované komaxit; vnitřní strana těchto dveří musí být vybavena bezpečnostní klikou a kliku na vnější straně, dveře opatřeny zámkem dveří, verze chladírenské dveře se zdvihacími panty.</t>
    </r>
  </si>
  <si>
    <t>vnitřní rozměry cca 4150x4300x2400 DOMĚREK</t>
  </si>
  <si>
    <t>2450×600×1800 DOMĚREK</t>
  </si>
  <si>
    <t>2100×600×1800 DOMĚREK</t>
  </si>
  <si>
    <r>
      <t xml:space="preserve">Pracovní stůl, 1x plná police, pod pracovní deskou umístěna 1x výsuvná zásuvka, vnitřní kapacita zásuvky 1x GN 1/1-150mm, zadní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</si>
  <si>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1750×600×900 DOMĚREK</t>
  </si>
  <si>
    <t>950×600×1800 DOMĚREK</t>
  </si>
  <si>
    <r>
      <t xml:space="preserve">Pracovní stůl, 1x plná police, </t>
    </r>
    <r>
      <rPr>
        <b/>
        <sz val="10"/>
        <color rgb="FFFF0000"/>
        <rFont val="Arial"/>
        <family val="2"/>
        <charset val="238"/>
      </rPr>
      <t>přední radius pracovní desky R15</t>
    </r>
    <r>
      <rPr>
        <sz val="10"/>
        <rFont val="Arial"/>
        <family val="2"/>
        <charset val="238"/>
      </rPr>
      <t xml:space="preserve">, nerezové provedení, </t>
    </r>
    <r>
      <rPr>
        <b/>
        <sz val="10"/>
        <rFont val="Arial"/>
        <family val="2"/>
        <charset val="238"/>
      </rPr>
      <t>snížené provedení - výška stolu 300mm !!!</t>
    </r>
    <r>
      <rPr>
        <sz val="10"/>
        <rFont val="Arial"/>
        <family val="2"/>
        <charset val="238"/>
      </rPr>
      <t xml:space="preserve"> , </t>
    </r>
    <r>
      <rPr>
        <i/>
        <sz val="10"/>
        <rFont val="Arial"/>
        <family val="2"/>
        <charset val="238"/>
      </rPr>
      <t>bližší specifikace a provedení nerezového nábytku - viz příloha - technické požadavky na nerezový nábytek</t>
    </r>
  </si>
  <si>
    <t>2450x600x300 DOMĚREK</t>
  </si>
  <si>
    <t>vnitřní rozměry cca 4500x4300x2400 DOMĚREK</t>
  </si>
  <si>
    <t>2150×600×1500 DOMĚREK</t>
  </si>
  <si>
    <t>2000×600×1800  DOMĚREK</t>
  </si>
  <si>
    <t>1900×600×1800  DOMĚREK</t>
  </si>
  <si>
    <t>1850×600×1800  DOMĚREK</t>
  </si>
  <si>
    <t>1800×600×1800  DOMĚREK</t>
  </si>
  <si>
    <t>Paletový manipulační vozík, nosnost min. 3000kg, polyuretanová kola, hydraulika s ochranným ventilem proti přetížení, délka vidlic 1150mm, rádius otáčení rukojeti 220°, ocelový rám vozíku, výška zdvihu min. 200mm, 2x kola o průměru 80mm, 2x kola o průměru 200mm</t>
  </si>
  <si>
    <r>
      <t xml:space="preserve">Plošinový vozík, 1x police tl. min. 30mm, police vyztužená podélnými výztuhami, nosnost vozíku min. 150kg, madlo umístěné na kratší straně, pojízdné provedení - 4× otočné kolečko, každé kolečko o průměru min. 100mm, dvě z koleček opatřeny aretační brzdou,, madlo na kratší straně,  nerezové provedení, </t>
    </r>
    <r>
      <rPr>
        <i/>
        <sz val="10"/>
        <rFont val="Arial"/>
        <family val="2"/>
        <charset val="238"/>
      </rPr>
      <t>bližší specifikace a provedení nerezového nábytku - viz příloha - technické požadavky na nerezový nábytek</t>
    </r>
  </si>
  <si>
    <r>
      <t xml:space="preserve">Pracovní stůl, trnož, zadní lem, </t>
    </r>
    <r>
      <rPr>
        <b/>
        <sz val="10"/>
        <color rgb="FFED0000"/>
        <rFont val="Arial"/>
        <family val="2"/>
        <charset val="238"/>
      </rPr>
      <t>přední radius pracovní desky R15</t>
    </r>
    <r>
      <rPr>
        <sz val="10"/>
        <rFont val="Arial"/>
        <family val="2"/>
        <charset val="238"/>
      </rPr>
      <t xml:space="preserve">, nerezové provedení, </t>
    </r>
    <r>
      <rPr>
        <b/>
        <sz val="10"/>
        <color rgb="FFED0000"/>
        <rFont val="Arial"/>
        <family val="2"/>
        <charset val="238"/>
      </rPr>
      <t xml:space="preserve">snížené provedení - výška stolu 300mm !!!, </t>
    </r>
    <r>
      <rPr>
        <i/>
        <sz val="10"/>
        <rFont val="Arial"/>
        <family val="2"/>
        <charset val="238"/>
      </rPr>
      <t>bližší specifikace a provedení nerezového nábytku - viz příloha - technické požadavky na nerezový nábytek</t>
    </r>
  </si>
  <si>
    <t>1800x600x300 DOMĚREK</t>
  </si>
  <si>
    <t>2500x600x300 DOMĚREK</t>
  </si>
  <si>
    <t>Příjmová váha, vážná plocha zabudovaná do podlahy, váha podlahová , nerez
min. požadovaná hloubka otvoru 130mm, hodnota dílek 200g v celém
rozsahu, součástí kabel k vyhodnocovací jednotce délky 6m. konstrukce vahy je zhotovena z nerezových profilů, součástí váhy vyhodnovací zařízení, vyhodnocovací zařízení - nerezové provedení s krytím IP-67, velký, dobíjecí akumulátor, tlačítková klávesnice, komunikační port RS232 pro připojení tiskárny vážních lístků, počítače nebo druhého displeje a velké rozlišení i pro účely ověření. Indikátor CI-200SC zobrazuje pomocí 3 LED světel stav, 6-ti místný LED displej, velikost číslic 25 mm, numerická tlačítková klávesnice obsahující 15 tlačítek, komunikační port RS232 pro připojení tiskárny vážních lístků, počítače nebo druhého displeje, napájení přes adaptér AC230V, alternativní napájení přes dobíjecí akumulátor 6V, externí rozlišení 30 000 dílků pro technologické použití nebo 10 000 dílků pro cejchu-schopné použití                                                                                                                                                          funkce: nulování, tára, hold, sčítání navážek, brutto/netto hmotnost, limitní vážení, akustická a světelná signalizace pro limitní vážení, konverzní rychlost A/D 80 krát za sekundu, součástí váhy rám podlahový nerez, určen k zabetonování do podlahy</t>
  </si>
  <si>
    <t>min. 1000x1250</t>
  </si>
  <si>
    <r>
      <t xml:space="preserve">Úklidový vozík - </t>
    </r>
    <r>
      <rPr>
        <b/>
        <sz val="10"/>
        <color theme="1"/>
        <rFont val="Arial"/>
        <family val="2"/>
        <charset val="238"/>
      </rPr>
      <t>dodávka stavby</t>
    </r>
  </si>
  <si>
    <r>
      <t xml:space="preserve">Mycí stůl, 1x vevařený lisovaný dřez o rozměru 800×600×450mm, prolomená pracovní deska, kapotáž dřezu z čela a obou boků,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</si>
  <si>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Nástěnná tlaková oplachová sprcha, provedení vč. napouštěcího ramínka, sprcha ukončena tlakovou koncovkou</t>
  </si>
  <si>
    <r>
      <t xml:space="preserve">Podlahová vpusť, s protizápachovou uzávěrou k zalití do podlahy, vč. pochůzného podlahového vyjímatelného roštu  </t>
    </r>
    <r>
      <rPr>
        <b/>
        <sz val="10"/>
        <color theme="1"/>
        <rFont val="Arial"/>
        <family val="2"/>
        <charset val="238"/>
      </rPr>
      <t>- dodávka stavby</t>
    </r>
  </si>
  <si>
    <r>
      <t xml:space="preserve">Podlahová vpusť, s protizápachovou uzávěrou k zalití do podlahy, vč. pochůzného podlahového vyjímatelného roštu - </t>
    </r>
    <r>
      <rPr>
        <b/>
        <sz val="10"/>
        <color theme="1"/>
        <rFont val="Arial"/>
        <family val="2"/>
        <charset val="238"/>
      </rPr>
      <t>dodávka stavby</t>
    </r>
  </si>
  <si>
    <r>
      <t>Nastěnná baterie -</t>
    </r>
    <r>
      <rPr>
        <b/>
        <sz val="10"/>
        <color theme="1"/>
        <rFont val="Arial"/>
        <family val="2"/>
        <charset val="238"/>
      </rPr>
      <t xml:space="preserve"> dodávka stavby</t>
    </r>
  </si>
  <si>
    <r>
      <t xml:space="preserve">Pracovní stůl - podstavec pod mlýnek na maso, kompatibilní s mlýnkem na maso na poz. S5, nosná konstrukce z jeklů min. 40/40mm, tuhá, pevná, svařovaná konstrukce, celonerezové provedení, </t>
    </r>
    <r>
      <rPr>
        <i/>
        <sz val="10"/>
        <rFont val="Arial"/>
        <family val="2"/>
        <charset val="238"/>
      </rPr>
      <t>bližší specifikace a provedení nerezového nábytku - viz příloha - technické požadavky na nerezový nábytek</t>
    </r>
  </si>
  <si>
    <r>
      <t xml:space="preserve">Mlýnek na  zbytky biologického odpadu, </t>
    </r>
    <r>
      <rPr>
        <b/>
        <sz val="10"/>
        <color rgb="FFE40000"/>
        <rFont val="Arial"/>
        <family val="2"/>
        <charset val="238"/>
      </rPr>
      <t>kapacita min. 300 kg / 1 hod</t>
    </r>
    <r>
      <rPr>
        <sz val="10"/>
        <rFont val="Arial"/>
        <family val="2"/>
        <charset val="238"/>
      </rPr>
      <t>, nerezové provedení, kompatibilní a doporučené zařízení výrobcem kompostovacího stroje</t>
    </r>
  </si>
  <si>
    <t>max. 550x350x300</t>
  </si>
  <si>
    <t>min. 1,3kW/230V</t>
  </si>
  <si>
    <r>
      <t xml:space="preserve">Kompostovací stroj, kapacita min. 25kg až 210kg / 24 hodin, plně uzavřený automatický kompostovací stroj, likvidující potravinovou hmotu do 24 hodin, lze vložit ovoce, zeleniny, maso, ryby, sýry, chleba, rýže nebo nudle, možnost kompostování syrových i vařených potravin, odpadní potraviny nejsou rozmělňovány, macerovány ani sekány, místo toho jsou rozkládány do tekuté formy pomocí procesů, při kterých mikroorganismy rozkládají biologicky rozložitelný materiál za přítomnosti kyslíku, součástí zařízení buben s míchacími lopatkami, do stroje se vstrikuje voda, která udržuje rovnováhu mikroorganismu rozkládajících potraviny a vyplachuje rozložený materiál ze stroje, rotující rameno uvnitr stroje pomalu prebírá odpad, aby se
neustále míchaly staré a nové odpady, </t>
    </r>
    <r>
      <rPr>
        <b/>
        <sz val="10"/>
        <color rgb="FFE40000"/>
        <rFont val="Arial"/>
        <family val="2"/>
        <charset val="238"/>
      </rPr>
      <t xml:space="preserve">maximální spotřeba vody 280 litrů / 1 den, spotřeba elektro max. 3,6kWh / 1 den, součástí zařízení 1 základní balení porézních plastových pelet a směs mikroorganismů a enzymů </t>
    </r>
  </si>
  <si>
    <t>max 1000x800x1200</t>
  </si>
  <si>
    <t xml:space="preserve">Chladící komora na odpad, ventilované chlazení, automatické odtávání, automatické odpařování kondenzátu, digitální termostat, min. 2x horní víko pro vhazování odpadu, minn 2x boční dveře pro nádobu na odpad, amtibakteriální nerezová úprava vnitřního prostoru, vnější nerez opláštění </t>
  </si>
  <si>
    <t>max. 1800x1000x1250</t>
  </si>
  <si>
    <r>
      <t xml:space="preserve">Kontejner na odpad, pojízdný, objem 1100 l - </t>
    </r>
    <r>
      <rPr>
        <b/>
        <sz val="10"/>
        <color theme="1"/>
        <rFont val="Arial"/>
        <family val="2"/>
        <charset val="238"/>
      </rPr>
      <t>dodávka stavba</t>
    </r>
  </si>
  <si>
    <r>
      <t>Vysokotlaký čistič -</t>
    </r>
    <r>
      <rPr>
        <b/>
        <sz val="10"/>
        <color theme="1"/>
        <rFont val="Arial"/>
        <family val="2"/>
        <charset val="238"/>
      </rPr>
      <t xml:space="preserve"> dodávka stavby</t>
    </r>
  </si>
  <si>
    <r>
      <t xml:space="preserve">Lis na papír, pevná, stabilní konstrukce lisovací komory, lisovací hlavice, hydraulická válec, regulace přítlačné síly, </t>
    </r>
    <r>
      <rPr>
        <b/>
        <sz val="10"/>
        <color rgb="FFE40000"/>
        <rFont val="Arial"/>
        <family val="2"/>
        <charset val="238"/>
      </rPr>
      <t xml:space="preserve">1x lisovací komora, </t>
    </r>
    <r>
      <rPr>
        <sz val="10"/>
        <rFont val="Arial"/>
        <family val="2"/>
        <charset val="238"/>
      </rPr>
      <t xml:space="preserve">lisovací komora přístupná a plněná přes vrchní vrátka, přední dvířka pro vyjmutí slisovaného obsahu, </t>
    </r>
    <r>
      <rPr>
        <b/>
        <sz val="10"/>
        <color rgb="FFE40000"/>
        <rFont val="Arial"/>
        <family val="2"/>
        <charset val="238"/>
      </rPr>
      <t>lisovací síla min. 3,8 t</t>
    </r>
    <r>
      <rPr>
        <sz val="10"/>
        <rFont val="Arial"/>
        <family val="2"/>
        <charset val="238"/>
      </rPr>
      <t>,</t>
    </r>
    <r>
      <rPr>
        <b/>
        <sz val="10"/>
        <color rgb="FFE40000"/>
        <rFont val="Arial"/>
        <family val="2"/>
        <charset val="238"/>
      </rPr>
      <t xml:space="preserve"> lisovací tlak min. 160 kPa, 2 vazací místa</t>
    </r>
    <r>
      <rPr>
        <sz val="10"/>
        <rFont val="Arial"/>
        <family val="2"/>
        <charset val="238"/>
      </rPr>
      <t>,</t>
    </r>
    <r>
      <rPr>
        <b/>
        <sz val="10"/>
        <color rgb="FFE40000"/>
        <rFont val="Arial"/>
        <family val="2"/>
        <charset val="238"/>
      </rPr>
      <t xml:space="preserve"> lisovací cyklus max. 30 s,</t>
    </r>
    <r>
      <rPr>
        <sz val="10"/>
        <rFont val="Arial"/>
        <family val="2"/>
        <charset val="238"/>
      </rPr>
      <t xml:space="preserve"> elektrické krytí IP 54, součástu lisu 1x rudl na balíky</t>
    </r>
  </si>
  <si>
    <t>max. 1200x900x2100</t>
  </si>
  <si>
    <t>min. 1,5kW/230V</t>
  </si>
  <si>
    <t>Plošinový vozík, 1x police tl. min. 30mm, police vyztužená podélnými výztuhami, nosnost vozíku min. 150kg, madlo umístěné na kratší straně, pojízdné provedení - 4× otočné kolečko, dvě z koleček opatřeny aretační brzdou,, madlo na kratší straně,  nerezové provedení</t>
  </si>
  <si>
    <t>1000x250x1800 DOMĚREK</t>
  </si>
  <si>
    <r>
      <t xml:space="preserve">Mycí stůl, 1x vevařený lisovaný dřez o rozměru 500x500x250mm, spodní prostor stolu uzavřený - opláštěné oba boky, z čela stůl uzavřený - přístupný posuvnými dveřmi, částečná 1x plná police - dno, z čela volný prostor pro umístění podstolové chladničky a podstolové mrazničky, záda stolu otevřená - bez opláštění, zadní lem, </t>
    </r>
    <r>
      <rPr>
        <b/>
        <sz val="10"/>
        <color rgb="FFED0000"/>
        <rFont val="Arial"/>
        <family val="2"/>
        <charset val="238"/>
      </rPr>
      <t>přední radius pracovní desky R15,, vnitřní prostor stolu v hygienickém provedení H2,</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</si>
  <si>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2700×700×900 DOMĚREK</t>
  </si>
  <si>
    <t>Stojánková vodovodní baterie, pákové ovládání</t>
  </si>
  <si>
    <t>Hot-dog 3 trny + nádoba, nerezové provedení, nahřívací trny z broušeného hliníku, vypínač, kontrolka chodu, skleněná nádoba na ohřev párků, samostatné vyhřívání hrotů a nádoby, děrované dno a dělící příčka nádoby</t>
  </si>
  <si>
    <t>max 500×400×400</t>
  </si>
  <si>
    <t>max. 1,5kW/230 V</t>
  </si>
  <si>
    <t>Kontaktní gril, grilovací deska s ocelové slitiny, nerezové provedení, grilovací deska s teflonovým povrchem, kontrolka chodu a vyhřátí, vypínač, zásuvka na odpadní tekutiny, spodní deska hladký povrch, rozměr grilvací desky min. 365x240mm, možnost nastavení teploty až 300°C</t>
  </si>
  <si>
    <t>max. 500x500x300</t>
  </si>
  <si>
    <t>min. 3kW/230V</t>
  </si>
  <si>
    <t>Varný kotlík na polévku, objem min. 10 lt, nepřímý ohřev, kontrolka chodu, termostat pro nastavení teploty v rozmezí 50°C až 90°C, nerezová nádoba, černé provedení</t>
  </si>
  <si>
    <t>max. 400x400x500</t>
  </si>
  <si>
    <t>min. 0,4kW/230V</t>
  </si>
  <si>
    <r>
      <t xml:space="preserve">Nářezový stroj, eloxovaný hliník, hybridní šnekový pohon, hladký nůž - průměr min. 300mm, povrchová úprava CERA-3, síla řezu min. 0-20 mm, </t>
    </r>
    <r>
      <rPr>
        <b/>
        <sz val="10"/>
        <color rgb="FFFF0000"/>
        <rFont val="Arial"/>
        <family val="2"/>
        <charset val="238"/>
      </rPr>
      <t>vodorné uložení stolu - NE ŠIKMÉ</t>
    </r>
    <r>
      <rPr>
        <sz val="10"/>
        <rFont val="Arial"/>
        <family val="2"/>
        <charset val="238"/>
      </rPr>
      <t>, drážka pro odvod tekutin z opěrné desky, účinný systém chlazení motoru, upínací délka vozíku min. 250nnm součástí zařízení brusič nože</t>
    </r>
  </si>
  <si>
    <t>max 500×500×400</t>
  </si>
  <si>
    <t>min. 0,3kW/230V</t>
  </si>
  <si>
    <r>
      <t>Podstavná profesionální chladnička,</t>
    </r>
    <r>
      <rPr>
        <b/>
        <sz val="10"/>
        <color rgb="FFFF0000"/>
        <rFont val="Arial"/>
        <family val="2"/>
        <charset val="238"/>
      </rPr>
      <t xml:space="preserve"> hrubý objem min. 170 litrů</t>
    </r>
    <r>
      <rPr>
        <sz val="10"/>
        <rFont val="Arial"/>
        <family val="2"/>
        <charset val="238"/>
      </rPr>
      <t xml:space="preserve">; ventilační chladicí systém; 1x plné uzamykatelné dveře; vnitřní boční osvětlení; </t>
    </r>
    <r>
      <rPr>
        <b/>
        <sz val="10"/>
        <color rgb="FFFF0000"/>
        <rFont val="Arial"/>
        <family val="2"/>
        <charset val="238"/>
      </rPr>
      <t>max.</t>
    </r>
    <r>
      <rPr>
        <sz val="10"/>
        <color rgb="FFFF0000"/>
        <rFont val="Arial"/>
        <family val="2"/>
        <charset val="238"/>
      </rPr>
      <t xml:space="preserve"> </t>
    </r>
    <r>
      <rPr>
        <b/>
        <sz val="10"/>
        <color rgb="FFFF0000"/>
        <rFont val="Arial"/>
        <family val="2"/>
        <charset val="238"/>
      </rPr>
      <t xml:space="preserve">energetická třída  C - MAXIMÁLNÍ ROČNÍ SPOTŘEBA ELEKTRICKE ENERGIE 310 kWh !!! </t>
    </r>
    <r>
      <rPr>
        <sz val="10"/>
        <rFont val="Arial"/>
        <family val="2"/>
        <charset val="238"/>
      </rPr>
      <t xml:space="preserve">; rozsah chlazení v rozmezí min. +1°C až +15°C; mechanické ovládání; digitální zobrazení teploty; vnější ocelový plášť nerezový nebo s šedým práškovým nástřikem; nerezové dveře; jednodílný tepelně tvarovaný polystyren (ekologický) vnitřní plášť; min. 3x  ocelová roštová police s ochranným potahem; podlahové rošty; výškově stavitelné police; </t>
    </r>
    <r>
      <rPr>
        <b/>
        <sz val="10"/>
        <color rgb="FFFF0000"/>
        <rFont val="Arial"/>
        <family val="2"/>
        <charset val="238"/>
      </rPr>
      <t>nosnost na polici: min. 45 kg</t>
    </r>
    <r>
      <rPr>
        <sz val="10"/>
        <rFont val="Arial"/>
        <family val="2"/>
        <charset val="238"/>
      </rPr>
      <t>; směr otevírání dveří je zaměnitelné; hygienická, vyměnitelná izolace dveří; automatické odmrazování; 1 pár předních vyrovnávacích nožiček; chladivo bez FCKW-FKW (R 600a); venkovní teplota: v rozmezí mezi +10°C / až 35°C</t>
    </r>
  </si>
  <si>
    <t>max. 700×700×850</t>
  </si>
  <si>
    <t>max. 0,15kW/230V</t>
  </si>
  <si>
    <r>
      <t xml:space="preserve">Podstavná profesionální mraznička, statické chlazení, </t>
    </r>
    <r>
      <rPr>
        <b/>
        <sz val="10"/>
        <color rgb="FFFF0000"/>
        <rFont val="Arial"/>
        <family val="2"/>
        <charset val="238"/>
      </rPr>
      <t>hrubý objem min. 140 litrů</t>
    </r>
    <r>
      <rPr>
        <sz val="10"/>
        <rFont val="Arial"/>
        <family val="2"/>
        <charset val="238"/>
      </rPr>
      <t>; statický chladicí systém výparníkovými policemi; 1x plné uzamykatelné dveře  zaměnitelné otevírání dveří; M</t>
    </r>
    <r>
      <rPr>
        <b/>
        <sz val="10"/>
        <color rgb="FFFF0000"/>
        <rFont val="Arial"/>
        <family val="2"/>
        <charset val="238"/>
      </rPr>
      <t>AXIMÁLNÍ ROČNÍ SPOTŘEBA ELEKTRICKE ENERGIE 270kWh !!!</t>
    </r>
    <r>
      <rPr>
        <sz val="10"/>
        <rFont val="Arial"/>
        <family val="2"/>
        <charset val="238"/>
      </rPr>
      <t xml:space="preserve">, rozsah chlazení min. -15°C/ -18°C/ -21°C/ -25°C/ -32°C; elektronické ovládání; digitální zobrazení teploty; funkce optického a akustického alarmu: vnitřní teplota je příliš vysoká a dveře zůstávají otevřené; funkce zámku kláves; </t>
    </r>
    <r>
      <rPr>
        <b/>
        <sz val="10"/>
        <color rgb="FFFF0000"/>
        <rFont val="Arial"/>
        <family val="2"/>
        <charset val="238"/>
      </rPr>
      <t>vyhřívání rámu</t>
    </r>
    <r>
      <rPr>
        <sz val="10"/>
        <rFont val="Arial"/>
        <family val="2"/>
        <charset val="238"/>
      </rPr>
      <t xml:space="preserve">; vnější ocelový plášť nerezový nebo s šedým práškovým nástřikem; nerezové dveře; jednodílný tepelně tvarovaný polystyren (ekologický) vnitřní plášť; min. 3x pevná chladící police + 1x horní odpařovací mřížka; </t>
    </r>
    <r>
      <rPr>
        <b/>
        <sz val="10"/>
        <color rgb="FFFF0000"/>
        <rFont val="Arial"/>
        <family val="2"/>
        <charset val="238"/>
      </rPr>
      <t>nosnost na polici: min. 24kg</t>
    </r>
    <r>
      <rPr>
        <sz val="10"/>
        <rFont val="Arial"/>
        <family val="2"/>
        <charset val="238"/>
      </rPr>
      <t xml:space="preserve">, směr otevírání dvířek je oboustranný; hygienická, vyměnitelná izolace dveří; ruční odmrazování; 1 pár předních vyrovnávacích nožiček; chladivo bez FCKW-FKW (R 600a); venkovní teplota: mezi +10°C až +35°C - klimatická třída 7; </t>
    </r>
  </si>
  <si>
    <r>
      <t xml:space="preserve">Regál prodejní </t>
    </r>
    <r>
      <rPr>
        <b/>
        <sz val="10"/>
        <color theme="1"/>
        <rFont val="Arial"/>
        <family val="2"/>
        <charset val="238"/>
      </rPr>
      <t>provedení interiéru</t>
    </r>
  </si>
  <si>
    <r>
      <t xml:space="preserve">Pracovní stůl, spodní prostor stolu uzavřený - opláštěné oba boky + opláštěná záda, z čela stůl uzavřený a přístupný formou posuvných dveří, 1x plná police - dno, zadní lem, </t>
    </r>
    <r>
      <rPr>
        <b/>
        <sz val="10"/>
        <color rgb="FFED0000"/>
        <rFont val="Arial"/>
        <family val="2"/>
        <charset val="238"/>
      </rPr>
      <t>vnitřní prostor stolu v hygienickém provedení H2,</t>
    </r>
    <r>
      <rPr>
        <sz val="10"/>
        <rFont val="Arial"/>
        <family val="2"/>
        <charset val="238"/>
      </rPr>
      <t xml:space="preserve"> </t>
    </r>
    <r>
      <rPr>
        <b/>
        <sz val="10"/>
        <color rgb="FFFF0000"/>
        <rFont val="Arial"/>
        <family val="2"/>
        <charset val="238"/>
      </rPr>
      <t>přední radius pracovní desky R15</t>
    </r>
    <r>
      <rPr>
        <sz val="10"/>
        <rFont val="Arial"/>
        <family val="2"/>
        <charset val="238"/>
      </rPr>
      <t>, nerezové provedení,</t>
    </r>
    <r>
      <rPr>
        <i/>
        <sz val="10"/>
        <rFont val="Arial"/>
        <family val="2"/>
        <charset val="238"/>
      </rPr>
      <t xml:space="preserve"> bližší specifikace a provedení nerezového nábytku - viz příloha - technické požadavky na nerezový nábytek</t>
    </r>
  </si>
  <si>
    <t xml:space="preserve">Výrobník filtrované kávy a čaje, součástí zařízení 2x termos, každý termo o objmeu 10 litrů, výkon 60 lt / hod, součstí zařízení centrální jednotka s výdejem horké vody, elektronické řízení procesu, předvolba množství nápojů, automaticky regulovaná teplota, dvouplášťové nerezové provedení, čisticí program, LCD display, počitadlo denního a celkového výdeje, pevné připojení vody 3/4'', termosy s funkcí udržování, nerezový filtr a plnicí hubice součástí, LED osvětlení výdejního kohoutku, objem bojleru min. 5,5 lt, </t>
  </si>
  <si>
    <t>max 1100×500×850</t>
  </si>
  <si>
    <t>min. 6,2kW/400 V</t>
  </si>
  <si>
    <r>
      <t xml:space="preserve">Pracovní stůl, spodní prostor stolu uzavřený - opláštěné oba boky + opláštěná záda, z čela stůl uzavřený a přístupný formou křídlových dveří, 1x plná police - dno, zadní lem, </t>
    </r>
    <r>
      <rPr>
        <b/>
        <sz val="10"/>
        <color rgb="FFED0000"/>
        <rFont val="Arial"/>
        <family val="2"/>
        <charset val="238"/>
      </rPr>
      <t>vnitřní prostor stolu v hygienickém provedení H2,</t>
    </r>
    <r>
      <rPr>
        <sz val="10"/>
        <rFont val="Arial"/>
        <family val="2"/>
        <charset val="238"/>
      </rPr>
      <t xml:space="preserve">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</si>
  <si>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Pojízdný zásobník táců a příborů, 2× prolisované plato, příborník tvořen 4× GN 1/4 -150 mm na uskladní příborů, nosnost každé police min. 100kg, pojízdné provedení - 4× otočné kolečko, dvě z koleček opatřeny aretační brzdou, nerezové provedení, </t>
    </r>
    <r>
      <rPr>
        <i/>
        <sz val="10"/>
        <rFont val="Arial"/>
        <family val="2"/>
        <charset val="238"/>
      </rPr>
      <t>bližší specifikace a provedení nerezového nábytku - viz příloha - technické požadavky na nerezový nábytek</t>
    </r>
  </si>
  <si>
    <t>max 850×700×900</t>
  </si>
  <si>
    <r>
      <t xml:space="preserve">Výdejní pracovní stůl, spodní prostor stolu uzavřený - opláštěné oba boky, z čela stůl otevřený, 1x plná police - dno snížené, </t>
    </r>
    <r>
      <rPr>
        <b/>
        <sz val="10"/>
        <color rgb="FFFF0000"/>
        <rFont val="Arial"/>
        <family val="2"/>
        <charset val="238"/>
      </rPr>
      <t>přední radius pracovní desky R15</t>
    </r>
    <r>
      <rPr>
        <sz val="10"/>
        <rFont val="Arial"/>
        <family val="2"/>
        <charset val="238"/>
      </rPr>
      <t xml:space="preserve">, v pracovní desce 1x otvor pro zabudování podavače misek /poz. X4/, 1x otvor pro zabudování vyhřívané výdejní lázně /poz. X5/, příprava pro instalaci dechové clony /poz. X6/, záda stolu s přípravou pro instalaci interiérového opláštění /poz. X66/, nerezové provedení, </t>
    </r>
    <r>
      <rPr>
        <i/>
        <sz val="10"/>
        <rFont val="Arial"/>
        <family val="2"/>
        <charset val="238"/>
      </rPr>
      <t>bližší specifikace a provedení nerezového nábytku - viz příloha - technické požadavky na nerezový nábytek</t>
    </r>
  </si>
  <si>
    <t>1800×700×900 DOMĚREK</t>
  </si>
  <si>
    <t>Podávací šachta na misky a talíře, vyhřívaná, izolovaná, určená k zabudování do stolu na pozici X3, regulace teploty 30°C až 60°C, kapacita min. 70 misek o pr min. 120 mm nebo min. 50 talířů, nerezové provedení</t>
  </si>
  <si>
    <t>max. 550x500x910</t>
  </si>
  <si>
    <t>min. 0,5kW/230V</t>
  </si>
  <si>
    <t>Vyhřívaný výdejní lázeň, kapacita 2× GN 1/1-200, nerezové provedení, příprava pro pevné přopojení na vodu a odpad, elektricky ovládaný hladinový spínač, určená k zabudování do stolu na pozici X3</t>
  </si>
  <si>
    <t>min. 1,4kW/230 V</t>
  </si>
  <si>
    <t>Dechová clona, umístěna na vyhřívanou výdejní lázní /poz. X5/, nerezová konstrukce, horní skleněná police, určená k zabudování do stolu na pozici X3</t>
  </si>
  <si>
    <t>max. 800×350×350</t>
  </si>
  <si>
    <r>
      <t xml:space="preserve">Výdejní pracovní stůl, spodní prostor stolu uzavřený - opláštěné oba boky, z čela stůl otevřený, 1x plná police - dno snížené, </t>
    </r>
    <r>
      <rPr>
        <b/>
        <sz val="10"/>
        <color rgb="FFFF0000"/>
        <rFont val="Arial"/>
        <family val="2"/>
        <charset val="238"/>
      </rPr>
      <t>přední radius pracovní desky R15</t>
    </r>
    <r>
      <rPr>
        <sz val="10"/>
        <rFont val="Arial"/>
        <family val="2"/>
        <charset val="238"/>
      </rPr>
      <t xml:space="preserve">, záda stolu s přípravou pro instalaci interiérového opláštění /poz. X66/, nerezové provedení, </t>
    </r>
    <r>
      <rPr>
        <i/>
        <sz val="10"/>
        <rFont val="Arial"/>
        <family val="2"/>
        <charset val="238"/>
      </rPr>
      <t>bližší specifikace a provedení nerezového nábytku - viz příloha - technické požadavky na nerezový nábytek</t>
    </r>
  </si>
  <si>
    <t>1000×700×900 DOMĚREK</t>
  </si>
  <si>
    <t>Zásobník na pečivo, nerezový, instalovaný na výdejním stole na poz. X7</t>
  </si>
  <si>
    <r>
      <t xml:space="preserve">Vyhřívaná výdejní lázeň, kapacita 5× GN 1/1-200, příprava pro pevné připojení na vodu a odpad, elektricky ovládaný hladinový spínač, spodní prostor stolu uzavřený - opláštěné oba boky, z čela stůl otevřený, 1x plná police - dno snížené, </t>
    </r>
    <r>
      <rPr>
        <b/>
        <sz val="10"/>
        <color rgb="FFFF0000"/>
        <rFont val="Arial"/>
        <family val="2"/>
        <charset val="238"/>
      </rPr>
      <t>přední radius pracovní desky R15</t>
    </r>
    <r>
      <rPr>
        <sz val="10"/>
        <rFont val="Arial"/>
        <family val="2"/>
        <charset val="238"/>
      </rPr>
      <t xml:space="preserve">, záda stolu s přípravou pro instalaci interiérového opláštění /poz. X66/,  příprava pro instalaci dechové clony /poz. X10/ nerezové provedení, </t>
    </r>
    <r>
      <rPr>
        <i/>
        <sz val="10"/>
        <rFont val="Arial"/>
        <family val="2"/>
        <charset val="238"/>
      </rPr>
      <t>bližší specifikace a provedení nerezového nábytku - viz příloha - technické požadavky na nerezový nábytek</t>
    </r>
  </si>
  <si>
    <t>max 2100×700×900</t>
  </si>
  <si>
    <t>max. 3,5kW/230V</t>
  </si>
  <si>
    <t>Dechová clona, umístěna na vyhřívanou výdejní lázní /poz. X9/, nerezová konstrukce, horní skleněná police, určená k zabudování do stolu na pozici X9, čelní sklo odnímatelné</t>
  </si>
  <si>
    <t>dle výdejní lázně na poz. X9</t>
  </si>
  <si>
    <t>Pojízdný talířový zásobník s ohřevem, dvoutubusový, kapacita min. 2× 60 talířů, pro průměr talíře min. 320mm, nerezové provedení, zásobník disponuje topným tělesem a termostatem pro regulaci teploty v rozmezí 30°C až 60°C, pojízdné provedení - 4×  kolečko, dvě z koleček opatřeny aretační brzdou,, madlo na kratší straně,  nerezové provedení</t>
  </si>
  <si>
    <t>max. 1000×600×900</t>
  </si>
  <si>
    <t>min. 1kW/230 V</t>
  </si>
  <si>
    <r>
      <t xml:space="preserve">Výdejní pracovní stůl - předstěna, </t>
    </r>
    <r>
      <rPr>
        <b/>
        <sz val="10"/>
        <color rgb="FFFF0000"/>
        <rFont val="Arial"/>
        <family val="2"/>
        <charset val="238"/>
      </rPr>
      <t>přední radius pracovní desky R15</t>
    </r>
    <r>
      <rPr>
        <sz val="10"/>
        <rFont val="Arial"/>
        <family val="2"/>
        <charset val="238"/>
      </rPr>
      <t xml:space="preserve">, záda stolu s přípravou pro instalaci interiérového opláštění /poz. X66/, příprava pro instalaci dechové clony /poz. X65/, nerezové provedení, </t>
    </r>
    <r>
      <rPr>
        <i/>
        <sz val="10"/>
        <rFont val="Arial"/>
        <family val="2"/>
        <charset val="238"/>
      </rPr>
      <t>bližší specifikace a provedení nerezového nábytku - viz příloha - technické požadavky na nerezový nábytek</t>
    </r>
  </si>
  <si>
    <t>max. 550x100x900 DOMĚREK</t>
  </si>
  <si>
    <r>
      <t xml:space="preserve">Výdejní pracovní stůl, spodní prostor stolu uzavřený - opláštěné oba boky, z čela stůl otevřený, 1x plná police - dno snížené, </t>
    </r>
    <r>
      <rPr>
        <b/>
        <sz val="10"/>
        <color rgb="FFFF0000"/>
        <rFont val="Arial"/>
        <family val="2"/>
        <charset val="238"/>
      </rPr>
      <t>přední radius pracovní desky R15</t>
    </r>
    <r>
      <rPr>
        <sz val="10"/>
        <rFont val="Arial"/>
        <family val="2"/>
        <charset val="238"/>
      </rPr>
      <t xml:space="preserve">, v pracovní desce 1x otvor pro zabudování chladící vitríny /poz. X13/, záda stolu s přípravou pro instalaci interiérového opláštění /poz. X66/, nerezové provedení, </t>
    </r>
    <r>
      <rPr>
        <i/>
        <sz val="10"/>
        <rFont val="Arial"/>
        <family val="2"/>
        <charset val="238"/>
      </rPr>
      <t>bližší specifikace a provedení nerezového nábytku - viz příloha - technické požadavky na nerezový nábytek</t>
    </r>
  </si>
  <si>
    <t>max. 1400×700×900 DOMĚREK</t>
  </si>
  <si>
    <t>Chladící vitrína s podvěšeným agregátem, samoobslužné provedení (min. 3× 3 dvířka) digitální termostat s regulací teploty, regulace teploty od +4°C, dynamické chlazení, materiál sklo/nerez, min. izolační dvojskla, posuvná dvířka že strany obsluhy (demontovatelná), 2× odkládací police ve vitríně, obě police výškově nastavitelné police, LED osvětlení</t>
  </si>
  <si>
    <t>max. 1400×700×650</t>
  </si>
  <si>
    <t>max. 0,3kW/230 V</t>
  </si>
  <si>
    <r>
      <t xml:space="preserve">Chlazená vana, kapacita min. 3× GN 1/1, přefukovaná, spodní prostor podestavby pod vanou uzavřený - opláštěné oba boky, z čela stůl otevřený, 1x plná police - dno snížené, </t>
    </r>
    <r>
      <rPr>
        <b/>
        <sz val="10"/>
        <color rgb="FFFF0000"/>
        <rFont val="Arial"/>
        <family val="2"/>
        <charset val="238"/>
      </rPr>
      <t>přední radius pracovní desky R15</t>
    </r>
    <r>
      <rPr>
        <sz val="10"/>
        <rFont val="Arial"/>
        <family val="2"/>
        <charset val="238"/>
      </rPr>
      <t xml:space="preserve">, záda stolu s přípravou pro instalaci interiérového opláštění /poz. X66/, nerezové provedení, </t>
    </r>
    <r>
      <rPr>
        <i/>
        <sz val="10"/>
        <rFont val="Arial"/>
        <family val="2"/>
        <charset val="238"/>
      </rPr>
      <t>bližší specifikace a provedení nerezového nábytku - viz příloha - technické požadavky na nerezový nábytek</t>
    </r>
  </si>
  <si>
    <t>1450×700×900 DOMĚREK</t>
  </si>
  <si>
    <t>min. 0,3kW/230 V</t>
  </si>
  <si>
    <r>
      <t xml:space="preserve">Prodejní regál + osvětlení police - </t>
    </r>
    <r>
      <rPr>
        <b/>
        <sz val="10"/>
        <rFont val="Arial"/>
        <family val="2"/>
        <charset val="238"/>
      </rPr>
      <t>dodávka interiér</t>
    </r>
  </si>
  <si>
    <r>
      <t xml:space="preserve">Výdejní pracovní stůl, spodní prostor stolu uzavřený - opláštěné oba boky, z čela stůl otevřený, 1x plná police - dno snížené, z čela stůl přístupný formou posuvných dvířek, </t>
    </r>
    <r>
      <rPr>
        <b/>
        <sz val="10"/>
        <color rgb="FFFF0000"/>
        <rFont val="Arial"/>
        <family val="2"/>
        <charset val="238"/>
      </rPr>
      <t>přední radius pracovní desky R15</t>
    </r>
    <r>
      <rPr>
        <sz val="10"/>
        <rFont val="Arial"/>
        <family val="2"/>
        <charset val="238"/>
      </rPr>
      <t xml:space="preserve">, záda stolu s přípravou pro instalaci interiérového opláštění /poz. X66/, nerezové provedení, </t>
    </r>
    <r>
      <rPr>
        <i/>
        <sz val="10"/>
        <rFont val="Arial"/>
        <family val="2"/>
        <charset val="238"/>
      </rPr>
      <t>bližší specifikace a provedení nerezového nábytku - viz příloha - technické požadavky na nerezový nábytek</t>
    </r>
  </si>
  <si>
    <t>2400×700×900 DOMĚREK</t>
  </si>
  <si>
    <t>Pultová mraznička, bílá, statické chlazení, 1x prosklené víko, čistý objem  min. 290 lt, teplotní rozsah v rozmezí -14°C až -24°C, bílá, součástí mrazničky 5x drátěný koš, funkce super mražení, zámek víka</t>
  </si>
  <si>
    <t>max. 1400x700x900</t>
  </si>
  <si>
    <r>
      <t xml:space="preserve">Pojezdová dráha, </t>
    </r>
    <r>
      <rPr>
        <b/>
        <sz val="10"/>
        <color rgb="FFED0000"/>
        <rFont val="Arial"/>
        <family val="2"/>
        <charset val="238"/>
      </rPr>
      <t>z umělého kamene technistone</t>
    </r>
    <r>
      <rPr>
        <sz val="10"/>
        <rFont val="Arial"/>
        <family val="2"/>
        <charset val="238"/>
      </rPr>
      <t>, vč. komponent pro uchycení a umístění k výdejní lince</t>
    </r>
  </si>
  <si>
    <t>8400×350 DOMĚREK</t>
  </si>
  <si>
    <t>5300×350 DOMĚEK</t>
  </si>
  <si>
    <t>7200×350 DOMĚREK</t>
  </si>
  <si>
    <t>1500×40</t>
  </si>
  <si>
    <r>
      <t xml:space="preserve">Výdejní pracovní stůl, spodní prostor stolu uzavřený - prokládací, přístupný formou posuvných dveří, 1x plná police, </t>
    </r>
    <r>
      <rPr>
        <b/>
        <sz val="10"/>
        <color rgb="FFED0000"/>
        <rFont val="Arial"/>
        <family val="2"/>
        <charset val="238"/>
      </rPr>
      <t>2x</t>
    </r>
    <r>
      <rPr>
        <sz val="10"/>
        <rFont val="Arial"/>
        <family val="2"/>
        <charset val="238"/>
      </rPr>
      <t xml:space="preserve"> </t>
    </r>
    <r>
      <rPr>
        <b/>
        <sz val="10"/>
        <color rgb="FFFF0000"/>
        <rFont val="Arial"/>
        <family val="2"/>
        <charset val="238"/>
      </rPr>
      <t>přední radius pracovní desky R15</t>
    </r>
    <r>
      <rPr>
        <sz val="10"/>
        <rFont val="Arial"/>
        <family val="2"/>
        <charset val="238"/>
      </rPr>
      <t xml:space="preserve">, v pracovní desce 1x otvor pro umístění podavače košů s miskami podavače misek /poz. X29/, nerezové provedení, </t>
    </r>
    <r>
      <rPr>
        <i/>
        <sz val="10"/>
        <rFont val="Arial"/>
        <family val="2"/>
        <charset val="238"/>
      </rPr>
      <t>bližší specifikace a provedení nerezového nábytku - viz příloha - technické požadavky na nerezový nábytek</t>
    </r>
  </si>
  <si>
    <t>2450×1100×900 DOMĚREK</t>
  </si>
  <si>
    <t>Pojízdný zásobník na koše 500x500mm, kapacita min. 6x koš 500x500mm, opláštěné všechny čtyři boky, pojízdné provedení - 4×  kolečko, dvě z koleček opatřeny aretační brzdou,, 1x madlo, nerezové provedení</t>
  </si>
  <si>
    <t>max. 850x800x900</t>
  </si>
  <si>
    <t>Postmix - výrobník sycených nápojů, kapacita - 4 druhy limonád + 1x sodová voda + 1x chlazená voda, chladící výkon min. 35 lt / 1 hod., dotykový panel s displejem, vč. veškerého příslušenství a montážního materiálu</t>
  </si>
  <si>
    <r>
      <t xml:space="preserve">Elektrický udržovací termos, obejm 10 lt, </t>
    </r>
    <r>
      <rPr>
        <b/>
        <sz val="10"/>
        <color rgb="FFED0000"/>
        <rFont val="Arial"/>
        <family val="2"/>
        <charset val="238"/>
      </rPr>
      <t>plně kompatibilní s výrobníkem filtrované čaje a kávy na poz. W14</t>
    </r>
    <r>
      <rPr>
        <sz val="10"/>
        <rFont val="Arial"/>
        <family val="2"/>
        <charset val="238"/>
      </rPr>
      <t xml:space="preserve">, nerezové provedení, s víkem, automatický kohout, vodozna s ryskou, </t>
    </r>
  </si>
  <si>
    <t>objem 10 lt</t>
  </si>
  <si>
    <t>Vířič chlazených nápojů, dvounádobový - objem 2x 25 litrů, nerezové provedení, 2x  hranatá plastová nádoba, v každé nádobě lze samostaně ovládat lopatky víření pomocí míchacích lopatek, regulace teploty nápoje, výpustný kohout, centrální chlazení</t>
  </si>
  <si>
    <t>max. 700×500×700</t>
  </si>
  <si>
    <t>max. 0,5kW/230 V</t>
  </si>
  <si>
    <r>
      <t xml:space="preserve">Pojezdová dráha, </t>
    </r>
    <r>
      <rPr>
        <b/>
        <sz val="10"/>
        <color rgb="FFED0000"/>
        <rFont val="Arial"/>
        <family val="2"/>
        <charset val="238"/>
      </rPr>
      <t>z umělého kamene technistone</t>
    </r>
    <r>
      <rPr>
        <sz val="10"/>
        <rFont val="Arial"/>
        <family val="2"/>
        <charset val="238"/>
      </rPr>
      <t>, vč. komponent pro uchycení a umístění k pracovním stolům</t>
    </r>
  </si>
  <si>
    <t>2850×350 DOMĚREK</t>
  </si>
  <si>
    <r>
      <t xml:space="preserve">Mycí stůl, 1x vevařený lisovaný dřez o rozměru 340x300x200mm, dřez umístěn vlevo, 1x otvor pro stojánkovou vovodovní baterii, spodní prostor stolu uzavřený - opláštěné oba boky, z čela stůl uzavřený - přístupný posuvnými dveřmi, 1x plná police - dno, zadní lem, </t>
    </r>
    <r>
      <rPr>
        <b/>
        <sz val="10"/>
        <color rgb="FFED0000"/>
        <rFont val="Arial"/>
        <family val="2"/>
        <charset val="238"/>
      </rPr>
      <t>přední radius pracovní desky R15,, vnitřní prostor stolu v hygienickém provedení H2,</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</si>
  <si>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rPr>
        <b/>
        <sz val="10"/>
        <color rgb="FFED0000"/>
        <rFont val="Arial"/>
        <family val="2"/>
        <charset val="238"/>
      </rPr>
      <t>Vyhřívaný výdejní vozík, kapacita 15x GN 1/1, provedení vozíku zvlhčováním,</t>
    </r>
    <r>
      <rPr>
        <sz val="10"/>
        <rFont val="Arial"/>
        <family val="2"/>
        <charset val="238"/>
      </rPr>
      <t xml:space="preserve"> dvouplášťový, izolované, lisované bočnice s roztečí vsunů min. 75mm, ventilátor pro rovnoměrné proudění horkého vzduchu, madlo pro transport na zadní stěně vozíku, digitální termostaty umístěné na čelní straně vozíku, regulace teploty v rozmezí min. 30°C až 90°C, ovládání zvlhčování, dno vozíku vybaveno výpustným kohoutem, 1x křídlové dveře, uzamykatelné, těsnění dveří, aretace otevřených dveří, 4x masivní rohový nárazník, 4x otočná transportní kolečka, každé o pr. min. 125mm, dvě z koleček opatřeny aretační brzdou</t>
    </r>
  </si>
  <si>
    <t>max. 650x900x1600</t>
  </si>
  <si>
    <t>min. 2,3kW/230V</t>
  </si>
  <si>
    <r>
      <t xml:space="preserve">Mycí stůl, 1x vevařený lisovaný dřez o rozměru 340x300x200mm, dřez umístěn vpravo, 1x otvor pro stojánkovou vovodovní baterii, ve spodním prostoru vpravo volné místo pro umístění podstolové chladničky /poz. X61/, zadní lem, pravý lem, </t>
    </r>
    <r>
      <rPr>
        <b/>
        <sz val="10"/>
        <color rgb="FFED0000"/>
        <rFont val="Arial"/>
        <family val="2"/>
        <charset val="238"/>
      </rPr>
      <t xml:space="preserve">přední radius pracovní desky R15, </t>
    </r>
    <r>
      <rPr>
        <sz val="10"/>
        <rFont val="Arial"/>
        <family val="2"/>
        <charset val="238"/>
      </rPr>
      <t xml:space="preserve">nerezové provedení, </t>
    </r>
    <r>
      <rPr>
        <i/>
        <sz val="10"/>
        <rFont val="Arial"/>
        <family val="2"/>
        <charset val="238"/>
      </rPr>
      <t>bližší specifikace a provedení nerezového nábytku - viz příloha - technické požadavky na nerezový nábytek</t>
    </r>
  </si>
  <si>
    <t>1150×700×900 DOMĚREK</t>
  </si>
  <si>
    <r>
      <t xml:space="preserve">Pracovní stůl, pod pracovní deskou umístěna 2x výsuvná zásuvka, vnitřní kapacita zásuvky 1x GN 1/1-150mm spodní prostor stolu uzavřený - opláštěné oba boky + opláštěná záda, z čela stůl uzavřený a přístupný formou křídlových dveří, 1x plná police - dno, zadní lem, </t>
    </r>
    <r>
      <rPr>
        <b/>
        <sz val="10"/>
        <color rgb="FFED0000"/>
        <rFont val="Arial"/>
        <family val="2"/>
        <charset val="238"/>
      </rPr>
      <t>vnitřní prostor stolu v hygienickém provedení H2,</t>
    </r>
    <r>
      <rPr>
        <sz val="10"/>
        <rFont val="Arial"/>
        <family val="2"/>
        <charset val="238"/>
      </rPr>
      <t xml:space="preserve">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</si>
  <si>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1350×700×900 DOMĚREK</t>
  </si>
  <si>
    <t>min. 6kW/400V</t>
  </si>
  <si>
    <t>X42a</t>
  </si>
  <si>
    <r>
      <t xml:space="preserve">Příslušenství k multifunkčnímu sporáku na poz. X42 - </t>
    </r>
    <r>
      <rPr>
        <b/>
        <sz val="10"/>
        <color rgb="FFED0000"/>
        <rFont val="Arial"/>
        <family val="2"/>
        <charset val="238"/>
      </rPr>
      <t>příprava pro napojení dle normy DIN18875 na systém kontroly odběrového maxima energie a redukci odběrových špiček</t>
    </r>
  </si>
  <si>
    <t>Odkapový stůl, tvořen nerezovou vaničkou, vyspádovanou, ve vaničce umístěna perforovaný plech, 1x pravoúhlý výřez v levém zadním rohu, nerezové provedení, bližší specifikace a provedení nerezového nábytku - viz příloha - technické požadavky na nerezový nábytek</t>
  </si>
  <si>
    <t>1050×700×900 DOMĚREK</t>
  </si>
  <si>
    <r>
      <t xml:space="preserve">Mycí stůl, 2x vevařený lisovaný dřez, každý dřez o rozměru 600x500x300mm, 1x otvor pro stojánkovou tlakovou sprchu, kapotáž dřezů z čela a obou boků, zadní lem, </t>
    </r>
    <r>
      <rPr>
        <b/>
        <sz val="10"/>
        <color rgb="FFED0000"/>
        <rFont val="Arial"/>
        <family val="2"/>
        <charset val="238"/>
      </rPr>
      <t xml:space="preserve">přední radius pracovní desky R15, </t>
    </r>
    <r>
      <rPr>
        <sz val="10"/>
        <rFont val="Arial"/>
        <family val="2"/>
        <charset val="238"/>
      </rPr>
      <t xml:space="preserve">nerezové provedení, </t>
    </r>
    <r>
      <rPr>
        <i/>
        <sz val="10"/>
        <rFont val="Arial"/>
        <family val="2"/>
        <charset val="238"/>
      </rPr>
      <t>bližší specifikace a provedení nerezového nábytku - viz příloha - technické požadavky na nerezový nábytek</t>
    </r>
  </si>
  <si>
    <t>1400×700×900 DOMĚREK</t>
  </si>
  <si>
    <t>Stojánková tlaková oplachová sprcha, provedení vč. napouštěcího ramínka, sprcha ukončena tlakovou koncovkou</t>
  </si>
  <si>
    <t>1100×550×1800 DOMĚREK</t>
  </si>
  <si>
    <r>
      <t xml:space="preserve">Výdejní pracovní stůl - podstavec pod chladící vitrínu, spodní prostor stolu otevřený, 1x plná police - dno snížené, </t>
    </r>
    <r>
      <rPr>
        <b/>
        <sz val="10"/>
        <color rgb="FFFF0000"/>
        <rFont val="Arial"/>
        <family val="2"/>
        <charset val="238"/>
      </rPr>
      <t>přední radius pracovní desky R15</t>
    </r>
    <r>
      <rPr>
        <sz val="10"/>
        <rFont val="Arial"/>
        <family val="2"/>
        <charset val="238"/>
      </rPr>
      <t xml:space="preserve">, záda stolu s přípravou pro instalaci interiérového opláštění /poz. X66/, v pracovní deskce 1x výřez pro umístění agregátu chladící vitríny /poz. X51/, nerezové provedení, </t>
    </r>
    <r>
      <rPr>
        <i/>
        <sz val="10"/>
        <rFont val="Arial"/>
        <family val="2"/>
        <charset val="238"/>
      </rPr>
      <t>bližší specifikace a provedení nerezového nábytku - viz příloha - technické požadavky na nerezový nábytek</t>
    </r>
  </si>
  <si>
    <t>1200x700x900 DOMĚREK</t>
  </si>
  <si>
    <t>max. 1200×700×650</t>
  </si>
  <si>
    <t>X52a</t>
  </si>
  <si>
    <r>
      <t xml:space="preserve">Příslušenství ke konvektomatu na poz. X52 - </t>
    </r>
    <r>
      <rPr>
        <b/>
        <sz val="10"/>
        <color rgb="FFED0000"/>
        <rFont val="Arial"/>
        <family val="2"/>
        <charset val="238"/>
      </rPr>
      <t>příprava pro napojení dle normy DIN18875 na systém kontroly odběrového maxima energie a redukci odběrových špiček</t>
    </r>
  </si>
  <si>
    <t>Podstavec pod konvektomat X52, celonerezové provedení, 2x sloupec zásuvů pro GN 1/1, plně kompatibilní s konvektomat na poz. X52</t>
  </si>
  <si>
    <r>
      <t xml:space="preserve">Pracovní stůl, 1x plná police, v levé polovině stolu vsuny na plechy GN 1/1,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</si>
  <si>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1200x900x900 DOMĚREK</t>
  </si>
  <si>
    <r>
      <t xml:space="preserve">Nástěnná skříňka, uzavřená - opláštěná oba boky + opláštěná záda, uvnitř 1x přestavitelná police, z čela skříňka uzavřená a přístupná formou posuvných dvířek, </t>
    </r>
    <r>
      <rPr>
        <b/>
        <sz val="10"/>
        <color rgb="FFED0000"/>
        <rFont val="Arial"/>
        <family val="2"/>
        <charset val="238"/>
      </rPr>
      <t>vnitřní prostor skříňky v hygienickém provedení H2,</t>
    </r>
    <r>
      <rPr>
        <sz val="10"/>
        <rFont val="Arial"/>
        <family val="2"/>
        <charset val="238"/>
      </rPr>
      <t xml:space="preserve">  nerezové provedení </t>
    </r>
  </si>
  <si>
    <t>1400x350x600</t>
  </si>
  <si>
    <t>1100x350x600</t>
  </si>
  <si>
    <r>
      <t>Váha propojená s pokladnou na pozici X22 -</t>
    </r>
    <r>
      <rPr>
        <b/>
        <sz val="10"/>
        <rFont val="Arial"/>
        <family val="2"/>
        <charset val="238"/>
      </rPr>
      <t xml:space="preserve"> dodávka stavba</t>
    </r>
  </si>
  <si>
    <r>
      <t xml:space="preserve">Křídlová dvířka - nerezové +opláštění interiétová deska - </t>
    </r>
    <r>
      <rPr>
        <b/>
        <sz val="10"/>
        <rFont val="Arial"/>
        <family val="2"/>
        <charset val="238"/>
      </rPr>
      <t>dodavatel interiéru</t>
    </r>
  </si>
  <si>
    <r>
      <t xml:space="preserve">Pracovní stůl, 1x plná police, </t>
    </r>
    <r>
      <rPr>
        <b/>
        <sz val="10"/>
        <color rgb="FFFF0000"/>
        <rFont val="Arial"/>
        <family val="2"/>
        <charset val="238"/>
      </rPr>
      <t>přední radius pracovní desky R15</t>
    </r>
    <r>
      <rPr>
        <sz val="10"/>
        <rFont val="Arial"/>
        <family val="2"/>
        <charset val="238"/>
      </rPr>
      <t xml:space="preserve">,  záda a levý bok stolu s přípravou pro instalaci interiérového opláštění /poz. X66/, nerezové provedení, </t>
    </r>
    <r>
      <rPr>
        <i/>
        <sz val="10"/>
        <rFont val="Arial"/>
        <family val="2"/>
        <charset val="238"/>
      </rPr>
      <t>bližší specifikace a provedení nerezového nábytku - viz příloha - technické požadavky na nerezový nábytek</t>
    </r>
  </si>
  <si>
    <t>500×700×900 DOMĚREK</t>
  </si>
  <si>
    <r>
      <t xml:space="preserve">Pokladní stůl, příprava pro interiérového opláštění /poz. X66/,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</si>
  <si>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Výdejní pracovní stůl, spodní prostor stolu uzavřený - opláštěné jeden boky, z čela stůl otevřený, 1x plná police - dno snížené, </t>
    </r>
    <r>
      <rPr>
        <b/>
        <sz val="10"/>
        <color rgb="FFFF0000"/>
        <rFont val="Arial"/>
        <family val="2"/>
        <charset val="238"/>
      </rPr>
      <t>přední radius pracovní desky R15</t>
    </r>
    <r>
      <rPr>
        <sz val="10"/>
        <rFont val="Arial"/>
        <family val="2"/>
        <charset val="238"/>
      </rPr>
      <t xml:space="preserve">, 1x úkos rohu stolu, záda stolu s přípravou pro instalaci interiérového opláštění /poz. X66/, nerezové provedení, </t>
    </r>
    <r>
      <rPr>
        <i/>
        <sz val="10"/>
        <rFont val="Arial"/>
        <family val="2"/>
        <charset val="238"/>
      </rPr>
      <t>bližší specifikace a provedení nerezového nábytku - viz příloha - technické požadavky na nerezový nábytek</t>
    </r>
  </si>
  <si>
    <t>1650×700×900 DOMĚREK</t>
  </si>
  <si>
    <t>Dechová clona, nerezová konstrukce, horní skleněná police, určená k zabudování do předstěny na pozici X11a, čelní sklo odnímatelné</t>
  </si>
  <si>
    <t>X66</t>
  </si>
  <si>
    <t>DOMĚREK</t>
  </si>
  <si>
    <r>
      <t xml:space="preserve">Pracovní stůl, </t>
    </r>
    <r>
      <rPr>
        <b/>
        <sz val="10"/>
        <color rgb="FFED0000"/>
        <rFont val="Arial"/>
        <family val="2"/>
        <charset val="238"/>
      </rPr>
      <t>pracovní deska z umělého kamene technistone,</t>
    </r>
    <r>
      <rPr>
        <sz val="10"/>
        <rFont val="Arial"/>
        <family val="2"/>
        <charset val="238"/>
      </rPr>
      <t xml:space="preserve"> 1x plná police,  příprava pro instalaci interiérového opláštění /poz. Xa6/, součástí interiérového opláštění posuvná dvířka, nerezové provedení, </t>
    </r>
    <r>
      <rPr>
        <i/>
        <sz val="10"/>
        <rFont val="Arial"/>
        <family val="2"/>
        <charset val="238"/>
      </rPr>
      <t>bližší specifikace a provedení nerezového nábytku - viz příloha - technické požadavky na nerezový nábytek</t>
    </r>
  </si>
  <si>
    <t>1500x700x900 DOMĚREK</t>
  </si>
  <si>
    <r>
      <t xml:space="preserve">Pracovní stůl, </t>
    </r>
    <r>
      <rPr>
        <b/>
        <sz val="10"/>
        <color rgb="FFED0000"/>
        <rFont val="Arial"/>
        <family val="2"/>
        <charset val="238"/>
      </rPr>
      <t>pracovní deska z umělého kamene technistone,</t>
    </r>
    <r>
      <rPr>
        <sz val="10"/>
        <rFont val="Arial"/>
        <family val="2"/>
        <charset val="238"/>
      </rPr>
      <t xml:space="preserve"> součástí pracovního stolu zabudovaná vyhřívaná výdejní lázeň, kapacita 4x GN 1/1, 1x plná police, příprava pro instalaci interiérového opláštění /poz. Xa6/, součástí interiérového opláštění posuvná dvířka, nerezové provedení, </t>
    </r>
    <r>
      <rPr>
        <i/>
        <sz val="10"/>
        <rFont val="Arial"/>
        <family val="2"/>
        <charset val="238"/>
      </rPr>
      <t>bližší specifikace a provedení nerezového nábytku - viz příloha - technické požadavky na nerezový nábytek</t>
    </r>
  </si>
  <si>
    <t>max. 3kW/230V</t>
  </si>
  <si>
    <r>
      <t xml:space="preserve">Pracovní stůl, </t>
    </r>
    <r>
      <rPr>
        <b/>
        <sz val="10"/>
        <color rgb="FFED0000"/>
        <rFont val="Arial"/>
        <family val="2"/>
        <charset val="238"/>
      </rPr>
      <t>pracovní deska z umělého kamene technistone,</t>
    </r>
    <r>
      <rPr>
        <sz val="10"/>
        <rFont val="Arial"/>
        <family val="2"/>
        <charset val="238"/>
      </rPr>
      <t xml:space="preserve"> součástí pracovního stolu zabudovaná chlazená vana, kapacita vany 4x GN 1/1, 1x plná police, příprava pro instalaci interiérového opláštění /poz. Xa6/, součástí interiérového opláštění posuvná dvířka, nerezové provedení, </t>
    </r>
    <r>
      <rPr>
        <i/>
        <sz val="10"/>
        <rFont val="Arial"/>
        <family val="2"/>
        <charset val="238"/>
      </rPr>
      <t>bližší specifikace a provedení nerezového nábytku - viz příloha - technické požadavky na nerezový nábytek</t>
    </r>
  </si>
  <si>
    <t>max. 1kW/230V</t>
  </si>
  <si>
    <r>
      <t xml:space="preserve">Pracovní stůl, </t>
    </r>
    <r>
      <rPr>
        <b/>
        <sz val="10"/>
        <color rgb="FFED0000"/>
        <rFont val="Arial"/>
        <family val="2"/>
        <charset val="238"/>
      </rPr>
      <t>pracovní deska z umělého kamene technistone,</t>
    </r>
    <r>
      <rPr>
        <sz val="10"/>
        <rFont val="Arial"/>
        <family val="2"/>
        <charset val="238"/>
      </rPr>
      <t xml:space="preserve"> 1x plná police, příprava pro instalaci interiérového opláštění /poz. Xa6/, součástí interiérového opláštění posuvná dvířka, nerezové provedení, </t>
    </r>
    <r>
      <rPr>
        <i/>
        <sz val="10"/>
        <rFont val="Arial"/>
        <family val="2"/>
        <charset val="238"/>
      </rPr>
      <t>bližší specifikace a provedení nerezového nábytku - viz příloha - technické požadavky na nerezový nábytek</t>
    </r>
  </si>
  <si>
    <t>1400x700x900 DOMĚREK</t>
  </si>
  <si>
    <r>
      <t xml:space="preserve">Kávovar - </t>
    </r>
    <r>
      <rPr>
        <b/>
        <sz val="10"/>
        <color theme="1"/>
        <rFont val="Arial"/>
        <family val="2"/>
        <charset val="238"/>
      </rPr>
      <t>dodávka investora</t>
    </r>
  </si>
  <si>
    <t>Xa6</t>
  </si>
  <si>
    <t>Y1a</t>
  </si>
  <si>
    <r>
      <t xml:space="preserve">Příslušenství k mycímu centru na poz. Y1 - </t>
    </r>
    <r>
      <rPr>
        <b/>
        <sz val="10"/>
        <color rgb="FFED0000"/>
        <rFont val="Arial"/>
        <family val="2"/>
        <charset val="238"/>
      </rPr>
      <t>příprava pro napojení dle normy DIN18875 na systém kontroly odběrového maxima energie a redukci odběrových špiček</t>
    </r>
  </si>
  <si>
    <t>1900x600x1800 DOMĚREK</t>
  </si>
  <si>
    <t>850x600x1800 DOMĚREK</t>
  </si>
  <si>
    <r>
      <t xml:space="preserve">Mycí stůl, 2x vevařený lisovaný dřez, každý dřez o rozměru 600×500×300mm,  kapotáž dřezu z čela a obou boků, prolomená pracovní deska,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</si>
  <si>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Podlahová vpusť, s protizápachovou uzávěrou k zalití do podlahy, vč. pochůzného podlahového vyjímatelného roštu -</t>
    </r>
    <r>
      <rPr>
        <b/>
        <sz val="10"/>
        <color theme="1"/>
        <rFont val="Arial"/>
        <family val="2"/>
        <charset val="238"/>
      </rPr>
      <t xml:space="preserve"> dodávka stavby</t>
    </r>
  </si>
  <si>
    <r>
      <t xml:space="preserve">Jímka na chemii, min kapacita 250 lt - </t>
    </r>
    <r>
      <rPr>
        <b/>
        <sz val="10"/>
        <color theme="1"/>
        <rFont val="Arial"/>
        <family val="2"/>
        <charset val="238"/>
      </rPr>
      <t xml:space="preserve"> dodávka stavby</t>
    </r>
  </si>
  <si>
    <r>
      <t xml:space="preserve">Pracovní stůl,1x plná police - dno, bez lemů, nerezové provedení, pojízdné provedení - 4× otočné kolečko, každé kolečko o průměru min. 100mm, dvě z koleček opatřeny aretační brzdou, </t>
    </r>
    <r>
      <rPr>
        <i/>
        <sz val="10"/>
        <rFont val="Arial"/>
        <family val="2"/>
        <charset val="238"/>
      </rPr>
      <t>bližší specifikace a provedení nerezového nábytku - viz příloha - technické požadavky na nerezový nábytek</t>
    </r>
  </si>
  <si>
    <r>
      <t xml:space="preserve">Skladová skříň, uzavřená - opláštěná oba boky + opláštěná záda, uvnitř 4x police, z čela skříň uzavřená a přístupná formou posuvných dvířek, </t>
    </r>
    <r>
      <rPr>
        <b/>
        <sz val="10"/>
        <color rgb="FFED0000"/>
        <rFont val="Arial"/>
        <family val="2"/>
        <charset val="238"/>
      </rPr>
      <t>vnitřní prostor skříňě v hygienickém provedení H2,</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</si>
  <si>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1800x500x1800 DOMĚREK</t>
  </si>
  <si>
    <t>1850×600×1800 DOMĚREK</t>
  </si>
  <si>
    <t>1300x600x1800 DOMĚREK</t>
  </si>
  <si>
    <t>2050x600x1800 DOMĚREK</t>
  </si>
  <si>
    <t>1550x600x1800 DOMĚREK</t>
  </si>
  <si>
    <r>
      <t xml:space="preserve">Keramická výlevka  - </t>
    </r>
    <r>
      <rPr>
        <b/>
        <sz val="10"/>
        <color theme="1"/>
        <rFont val="Arial"/>
        <family val="2"/>
        <charset val="238"/>
      </rPr>
      <t>dodávka stavby</t>
    </r>
  </si>
  <si>
    <r>
      <t xml:space="preserve">Nástěnná vodovodbní baterie - </t>
    </r>
    <r>
      <rPr>
        <b/>
        <sz val="10"/>
        <color theme="1"/>
        <rFont val="Arial"/>
        <family val="2"/>
        <charset val="238"/>
      </rPr>
      <t>dodávka stavby</t>
    </r>
  </si>
  <si>
    <t>vnitřní rozměry cca 1800x1500x2400 DOMĚREK</t>
  </si>
  <si>
    <t>1750x500x1800 DOMĚREK</t>
  </si>
  <si>
    <t>vnitřní rozměry cca 2855x3000x2400 DOMĚREK</t>
  </si>
  <si>
    <t>1100x600x1800 DOMĚREK</t>
  </si>
  <si>
    <t>1150x600x1800 DOMĚREK</t>
  </si>
  <si>
    <t>1050x600x1800 DOMĚREK</t>
  </si>
  <si>
    <t>1350x600x1500 DOMĚREK</t>
  </si>
  <si>
    <r>
      <t xml:space="preserve">Mycí stůl, 1x vevařený lisovaný dřez  o rozměru 400x400x250mm, dřez umístěný vlevo, kapotáž dřezu z čela a obou boků, 1x otvor pro stojánkovou vodovodní baterii, zadní lem, 1x plná police, pod pracovní deskou umístěna 3x výsuvná zásuvka, vnitřní kapacita každé zásuvky 1x GN 1/1-150mm. zásuvky umístěné v pravé části stolu, 3x pár nohou,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</si>
  <si>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2400x700x900 DOMĚREK</t>
  </si>
  <si>
    <r>
      <t xml:space="preserve">Pracovní stůl, 2x plná police, zadní lem, ve spodním prostoru vlevo umístěn 1x zásuvkový blok, zásuvkový blok tvořen 3x výsuvnou zásuvkou, vnitřní kapacita každé zásuvy 1x GN 1/1-150mm,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</si>
  <si>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2200x700x900 DOMĚREK</t>
  </si>
  <si>
    <r>
      <t xml:space="preserve">Balící stroj </t>
    </r>
    <r>
      <rPr>
        <b/>
        <sz val="10"/>
        <color rgb="FFFF0000"/>
        <rFont val="Arial"/>
        <family val="2"/>
        <charset val="238"/>
      </rPr>
      <t>do misek pod ochrannou atmosférou</t>
    </r>
    <r>
      <rPr>
        <sz val="10"/>
        <rFont val="Arial"/>
        <family val="2"/>
        <charset val="238"/>
      </rPr>
      <t xml:space="preserve">, ruční ořez pro balení do misek, </t>
    </r>
    <r>
      <rPr>
        <b/>
        <sz val="10"/>
        <color rgb="FFFF0000"/>
        <rFont val="Arial"/>
        <family val="2"/>
        <charset val="238"/>
      </rPr>
      <t>šíře fólie min. 460mm</t>
    </r>
    <r>
      <rPr>
        <sz val="10"/>
        <rFont val="Arial"/>
        <family val="2"/>
        <charset val="238"/>
      </rPr>
      <t xml:space="preserve">, </t>
    </r>
    <r>
      <rPr>
        <b/>
        <sz val="10"/>
        <color rgb="FFFF0000"/>
        <rFont val="Arial"/>
        <family val="2"/>
        <charset val="238"/>
      </rPr>
      <t>programované řízené ovládání stroje s automatickým rozpoznáním bodu varu a možností plynování, vakuová pumpa s výkonem min. 40m3/h, min. 2x svářecí lišta o délce min. 470mm</t>
    </r>
    <r>
      <rPr>
        <sz val="10"/>
        <rFont val="Arial"/>
        <family val="2"/>
        <charset val="238"/>
      </rPr>
      <t xml:space="preserve">, rozměr komory min. 510x480x210mm, v základu stroje min. 3x zákládací deska - 1x na polévku, 1x jednodílní, 1x dvoudílná, </t>
    </r>
  </si>
  <si>
    <t>max. 550x750x1000</t>
  </si>
  <si>
    <t>min. 4kW/400V</t>
  </si>
  <si>
    <r>
      <t xml:space="preserve">Pracovní stůl, 2x plná police, zadní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</si>
  <si>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Kráječ chleba a knedlíků, tlouška krajíců min. 13mm, max délka bochníku 390mm, max výška bochníku 150mm, bezpečnostní posouvání</t>
  </si>
  <si>
    <t>600×600×630, tolerance +/- 20%</t>
  </si>
  <si>
    <t>min. 0,25kW/230V</t>
  </si>
  <si>
    <r>
      <t xml:space="preserve">Pracovní stůl, 2x plná police, zadní lem, pravý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</si>
  <si>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2850x700x900 DOMĚREK</t>
  </si>
  <si>
    <r>
      <t xml:space="preserve">Pracovní stůl, trnož, zadní lem, v zadní části 1x výřez pro umístění ke sloupu,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</si>
  <si>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1700x700x900 DOMĚREK</t>
  </si>
  <si>
    <r>
      <t>Univerzální kuchyňský robot, objem kotlíku: 60 lt, vč. nástavců na míchání, hnětání a šlehání, min. 3 rychlosti otáček rameno planety, planetové uložení nástavců pro dokonalé promísení nádoby bez její rotace, mechanické ovládání,</t>
    </r>
    <r>
      <rPr>
        <b/>
        <sz val="10"/>
        <color indexed="10"/>
        <rFont val="Arial"/>
        <family val="2"/>
        <charset val="238"/>
      </rPr>
      <t xml:space="preserve"> automatický zdvih nádoby - posun kotlíku nahoru a dolu je z důvodu bezpečnostni, rychlosti a námahy  zajišťován elektrickou převodovkou - obsluha nemusí točit kolem !!!</t>
    </r>
    <r>
      <rPr>
        <sz val="10"/>
        <rFont val="Arial"/>
        <family val="2"/>
        <charset val="238"/>
      </rPr>
      <t>, drátěná ochrana kotlíku mechanickým spínačem, váha min. 300 kg - snižuje otřesy a hlučnost při chodu přístroje při plné zatěží, z čela robota náboj pro připojení přípojných strojků na mletí masa, krouhání zeleniny a mletí máku</t>
    </r>
  </si>
  <si>
    <t>680x1070x1300 - tolerance 20%</t>
  </si>
  <si>
    <t>min. 2,8kW/400V</t>
  </si>
  <si>
    <t>Sada příslušenství pro robota na poz. AE10, sada obsahuje : 1x kotlík o objemu 60 lt 1x hnětací hák do kotlíku o objemu 60 lt, 1x míchač do kotlíku o objemu 60 lt, 1x šlehací metla do kotlíku o objemu 60 lt, 1x vozík pro kotlík o objemu 60 lt</t>
  </si>
  <si>
    <r>
      <t xml:space="preserve">Mycí stůl, 1x vevařený lisovaný dřez o rozměru 860x500x375mm, dřez umístěný vlevo, kapotáž dřezu z čela a obou boků, zadní lem, pravý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</si>
  <si>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1550x700x900 DOMĚREK</t>
  </si>
  <si>
    <r>
      <t>Nástěnná vodovodní baterie -</t>
    </r>
    <r>
      <rPr>
        <b/>
        <sz val="10"/>
        <color theme="1"/>
        <rFont val="Arial"/>
        <family val="2"/>
        <charset val="238"/>
      </rPr>
      <t xml:space="preserve"> dodávka stavba</t>
    </r>
  </si>
  <si>
    <r>
      <t xml:space="preserve">Pracovní stůl, trnož, zadní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</si>
  <si>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850x700x900 DOMĚREK</t>
  </si>
  <si>
    <r>
      <t xml:space="preserve">Pracovní stůl, 1x plná police, bez lemů, </t>
    </r>
    <r>
      <rPr>
        <b/>
        <sz val="10"/>
        <color rgb="FFFF0000"/>
        <rFont val="Arial"/>
        <family val="2"/>
        <charset val="238"/>
      </rPr>
      <t>přední radius pracovní desky R15</t>
    </r>
    <r>
      <rPr>
        <sz val="10"/>
        <rFont val="Arial"/>
        <family val="2"/>
        <charset val="238"/>
      </rPr>
      <t xml:space="preserve">, nerezové provedení </t>
    </r>
  </si>
  <si>
    <r>
      <t xml:space="preserve">Nástěnná skříňka, uzavřená - opláštěná oba boky + opláštěná záda, uvnitř 1x přestavitelná police, z čela skříňka otevřená, </t>
    </r>
    <r>
      <rPr>
        <b/>
        <sz val="10"/>
        <color rgb="FFED0000"/>
        <rFont val="Arial"/>
        <family val="2"/>
        <charset val="238"/>
      </rPr>
      <t>vnitřní prostor skříňky v hygienickém provedení H2,</t>
    </r>
    <r>
      <rPr>
        <sz val="10"/>
        <rFont val="Arial"/>
        <family val="2"/>
        <charset val="238"/>
      </rPr>
      <t xml:space="preserve">  nerezové provedení </t>
    </r>
  </si>
  <si>
    <t xml:space="preserve">Univerzální kuchyňský robot, objem nádoby min. 5 lt,  součástí nádoby nástavec pro míchání, hnětení a šlehání, min. 10 volitelných rychlostí otáček, planetové uložení nástavců, mechanické ovládání, odnímatelná nerezová nádoba, </t>
  </si>
  <si>
    <t>min. 0,75kW/230V</t>
  </si>
  <si>
    <r>
      <t xml:space="preserve">Poloautomatický nářezový stroj, šnekový převod, šikmé uložení řezného stolu, průměr nože min. 330mm, úprava nože cera 3, nastavitelná síla řezu minimálně v rozmezí 0-24 mm, minimální průměr řezu 300x220mm, součástí stroje je zařízení na broušení nože, šikmé uložení řezného stolu, možnost přepnutí na mechanické krájení, </t>
    </r>
    <r>
      <rPr>
        <b/>
        <sz val="10"/>
        <color rgb="FFE40000"/>
        <rFont val="Arial"/>
        <family val="2"/>
        <charset val="238"/>
      </rPr>
      <t>nastavení počtu krájených plátků, nastavení rychlosti vozíku</t>
    </r>
  </si>
  <si>
    <t>max. 750x750x550</t>
  </si>
  <si>
    <t xml:space="preserve">Šokový zchlazovač/zmrazovač, manuální nebo automatické zchlazování a zmrazování, dotykový ovládací panel velikosti min. 4,3”, kapacita min. 14x GN 1/1 /EN/, kapacita zchlazování z 90°C na 3°C min. 70kg, kapacita zmrazování z 90°C na -18°C min. 60kg, jendobodová teplotní vpichová sonda, automatické rozpoznání použití vpichové sondy, automatické přepnutí do udržovacího režimu, automatické odmrazování horkým plynem, port USB pro snadný přenos a ukládání dat, zesílená izolace komory - min. 60mm, regulace výkonu ventilátoru v 1% rozmezí min. 25%  až 100%, oblá komora, vyjímatelné zásuvy, nerezové provedení </t>
  </si>
  <si>
    <t>max. 800x900x2000</t>
  </si>
  <si>
    <r>
      <t xml:space="preserve">Mycí stůl, 1x vevařený lisovaný dřez o rozměru 500x500x300mm, 1x otvor pro stojánkovou baterii, prolomená pracovní deska, kapotáž dřezu z čela a obou boků, zadní lem, levý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</si>
  <si>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600x700x900 DOMĚREK</t>
  </si>
  <si>
    <r>
      <t xml:space="preserve">Pracovní stůl, trnoží, zadní lem, pravý lem, 1x otvor pro zabudování chlazené desky /poz. AF5/, nerezové provedení, </t>
    </r>
    <r>
      <rPr>
        <b/>
        <sz val="10"/>
        <color rgb="FFFF0000"/>
        <rFont val="Arial"/>
        <family val="2"/>
        <charset val="238"/>
      </rPr>
      <t xml:space="preserve"> 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</si>
  <si>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2450x700x900 DOMĚREK</t>
  </si>
  <si>
    <t xml:space="preserve">Chladící deska, určena k zabudování do stolu na poz. AF4, chladící agregát podvěšený, regulace teploty do +4°C, statické kontaktní chlazení </t>
  </si>
  <si>
    <r>
      <t xml:space="preserve">Pracovní stůl, 1x plná police, pod pracovní deskou umístěna 3x výsuvná zásuvka, vnitřní kapacita každé zásuvy 1x GN 1/1-150mm, zadní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</si>
  <si>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2100x700x900 DOMĚREK</t>
  </si>
  <si>
    <r>
      <t xml:space="preserve">Pracovní stůl, 2x plná police, zadní lem, levý lem, </t>
    </r>
    <r>
      <rPr>
        <b/>
        <sz val="10"/>
        <color rgb="FFFF0000"/>
        <rFont val="Arial"/>
        <family val="2"/>
        <charset val="238"/>
      </rPr>
      <t>přední radius pracovní desky R15</t>
    </r>
    <r>
      <rPr>
        <sz val="10"/>
        <rFont val="Arial"/>
        <family val="2"/>
        <charset val="238"/>
      </rPr>
      <t xml:space="preserve">, nerezové provedení, v zadní části výřez pravého zadního rohu pro sloup, </t>
    </r>
    <r>
      <rPr>
        <i/>
        <sz val="10"/>
        <rFont val="Arial"/>
        <family val="2"/>
        <charset val="238"/>
      </rPr>
      <t>bližší specifikace a provedení nerezového nábytku - viz příloha - technické požadavky na nerezový nábytek</t>
    </r>
  </si>
  <si>
    <t>1900x700x900 DOMĚREK</t>
  </si>
  <si>
    <t>Dělička těsta, velikost porcí min. 35g až 100g, robustní provedení pro trvalý provoz, max počet porcí 36, 4x kolečko, vsádka pro min. 3,6kg, kapacita min. 7000 ks / 1 hod.</t>
  </si>
  <si>
    <t>max. 500×600×1300</t>
  </si>
  <si>
    <t>max. 0,2kW/230 V</t>
  </si>
  <si>
    <t>Spirálový hnětač těsta, objem díže min. 120 lt, celková naplň min. 80 kg, min. 2x rychlost, otáčení mísy dvěma směry, pevná hlava, pevná díže, časovač, dva výkonnné motory - 1x pro pohod mísy, 1x pro pohon ramene</t>
  </si>
  <si>
    <t>max. 1000×1300×1200</t>
  </si>
  <si>
    <t>min. 5kW/400 V</t>
  </si>
  <si>
    <t>AF13a</t>
  </si>
  <si>
    <r>
      <t xml:space="preserve">Příslušenství ke konvektomatu na poz. AF13 - </t>
    </r>
    <r>
      <rPr>
        <b/>
        <sz val="10"/>
        <color rgb="FFED0000"/>
        <rFont val="Arial"/>
        <family val="2"/>
        <charset val="238"/>
      </rPr>
      <t>příprava pro napojení dle normy DIN18875 na systém kontroly odběrového maxima energie a redukci odběrových špiček</t>
    </r>
  </si>
  <si>
    <t xml:space="preserve">Zavažecí vozík pro konvektomat na poz. AF13, plně kompatibilní s konvektomatem na poz. AF13, kapacita 20x GN 2/1, originální příslušenství doporučené a garantované výrobcem konvektomatu </t>
  </si>
  <si>
    <r>
      <t xml:space="preserve">Pracovní stůl, 1x plná police, pod pracovní deskou umístěna 3x výsuvná zásuvka, vnitřní kapacita každé zásuvy 1x GN 1/1-150mm, bez lemů, </t>
    </r>
    <r>
      <rPr>
        <b/>
        <sz val="10"/>
        <color rgb="FFFF0000"/>
        <rFont val="Arial"/>
        <family val="2"/>
        <charset val="238"/>
      </rPr>
      <t>přední radius pracovní desky R15</t>
    </r>
    <r>
      <rPr>
        <sz val="10"/>
        <rFont val="Arial"/>
        <family val="2"/>
        <charset val="238"/>
      </rPr>
      <t>, nerezové provedení,</t>
    </r>
    <r>
      <rPr>
        <i/>
        <sz val="10"/>
        <rFont val="Arial"/>
        <family val="2"/>
        <charset val="238"/>
      </rPr>
      <t xml:space="preserve"> bližší specifikace a provedení nerezového nábytku - viz příloha - technické požadavky na nerezový nábytek</t>
    </r>
  </si>
  <si>
    <t>2000x700x900 DOMĚREK</t>
  </si>
  <si>
    <r>
      <t xml:space="preserve">Pracovní stůl, 2x plná police, bez lemů,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</si>
  <si>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1300x350x600</t>
  </si>
  <si>
    <t>1150x350x600</t>
  </si>
  <si>
    <t>1900x350x600</t>
  </si>
  <si>
    <t>Krájecí zařízení na plátková a nudličkování masa, nerezové provedení, krajení čerstvého masa  plátky a proužky, vč. podstavce a nasypného vrchní stolu, rozteč nožů 12mm, 15mm nebo 18mm, kapacita plátkování min. 1500 kg / 1 hod., kapacita nudličkování min. 500 kg / 1 hod., nerezové provedení</t>
  </si>
  <si>
    <t>max. 600×800×800</t>
  </si>
  <si>
    <t>min. 1,5kW/400 V</t>
  </si>
  <si>
    <r>
      <t xml:space="preserve">Pracovní stůl, pod pracovní deskou umístěna 3x výsuvná zásuvka, vnitřní kapacita každé zásuvy 1x GN 1/1-150mm, spodní prostor stolu uzavřený - opláštěné oba boky + opláštěná záda, z čela stůl uzavřený a přístupný formou posuvných dveří, 1x plná police - dno, zadní lem, </t>
    </r>
    <r>
      <rPr>
        <b/>
        <sz val="10"/>
        <color rgb="FFED0000"/>
        <rFont val="Arial"/>
        <family val="2"/>
        <charset val="238"/>
      </rPr>
      <t>vnitřní prostor stolu v hygienickém provedení H2,</t>
    </r>
    <r>
      <rPr>
        <sz val="10"/>
        <rFont val="Arial"/>
        <family val="2"/>
        <charset val="238"/>
      </rPr>
      <t xml:space="preserve">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</si>
  <si>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Pracovní stůl, trnož, zadní lem, snížený,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</si>
  <si>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1700x700x300 DOMĚREK</t>
  </si>
  <si>
    <r>
      <t>Řezačka masa, kapacita dle průměru šajby</t>
    </r>
    <r>
      <rPr>
        <b/>
        <sz val="10"/>
        <color rgb="FFFF0000"/>
        <rFont val="Arial"/>
        <family val="2"/>
        <charset val="238"/>
      </rPr>
      <t xml:space="preserve"> min. 1100kg masa / 1 hod</t>
    </r>
    <r>
      <rPr>
        <sz val="10"/>
        <rFont val="Arial"/>
        <family val="2"/>
        <charset val="238"/>
      </rPr>
      <t xml:space="preserve">., </t>
    </r>
    <r>
      <rPr>
        <b/>
        <sz val="10"/>
        <color rgb="FFFF0000"/>
        <rFont val="Arial"/>
        <family val="2"/>
        <charset val="238"/>
      </rPr>
      <t xml:space="preserve">průměr složení min. 114mm, min. pěti dílné řezné složení, </t>
    </r>
    <r>
      <rPr>
        <sz val="10"/>
        <rFont val="Arial"/>
        <family val="2"/>
        <charset val="238"/>
      </rPr>
      <t xml:space="preserve"> </t>
    </r>
    <r>
      <rPr>
        <b/>
        <sz val="10"/>
        <color rgb="FFFF0000"/>
        <rFont val="Arial"/>
        <family val="2"/>
        <charset val="238"/>
      </rPr>
      <t>min. 2x oboustranný min. 4-břitý stírací nůž</t>
    </r>
    <r>
      <rPr>
        <sz val="10"/>
        <rFont val="Arial"/>
        <family val="2"/>
        <charset val="238"/>
      </rPr>
      <t>, nerezové provedení, plastová plnicí tlačka, šneková převodovka, mlýnek i tělo stroje vyrobeno z nerezové oceli</t>
    </r>
  </si>
  <si>
    <t>max. 600x1000x800</t>
  </si>
  <si>
    <t>Automatické formovací stolní zařízení, automatický formavač masových směsí, v uvedeném zařízení mohou byt různé kombiace ingrediencí: hověží, vepřové, kuřecí, zeleniny, sýrů, ryby nebo pečivo, součástí zařízení 1x tvarovací válec "standard" dle výběru kulatý tvar o průměru 90mm nebo 100mm nebo 110mm nebo 120mm, požadovaná váha se nastaví  tloušťkou porce např u 90 mm - nastavitelná tloušťka 9-23mm což je 63 až 162 g/porce, vyrobeno z nerez oceli AISI304 + polyethylenovými doplňky, snadno odnímatelný tvarovací válec, kapacita až 2100 porcí / hod., objem násypky 23 lt</t>
  </si>
  <si>
    <t>max. 700x600x700</t>
  </si>
  <si>
    <t>max. 1kW/400 V</t>
  </si>
  <si>
    <r>
      <t xml:space="preserve">Pracovní stůl, trnož,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</si>
  <si>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1700×700×900 DOMĚREK</t>
  </si>
  <si>
    <t>Stolní kutr, nerezový,objem mísy min. 15 lt, vyjímatelná 3-nožová hlava, mísa včetně nožového víka, tepelná ochrana motoru, bezpečnostní spínač, náplň mísy min. 4kg až 12 kg, bezpečnostní spínač, plynulá regulace otáček nožové hřídele v rozmezí min. 750 otáček - 3000 otáček / 1 min, ovládací panel - velikost min. 7", protihlukové víko, 1x motor pro pohon nože a mísy, víko nožů s manuálním zvedáním, automatické zastavení nožů při otevírání víka, automatické vypnutí kutru po dosažení teploty díla, počtu otáček mísy, nebo času míchání,  elektronický digitální teploměr pro sledování teploty díla °C/°F, protihlukové víko ze speciální plexi, víko nožů s manuálním zvedáním, automatické zastavení nožů při otevírání víka.</t>
  </si>
  <si>
    <t>max. 1000×700×600</t>
  </si>
  <si>
    <t>min. 2kW/400 V</t>
  </si>
  <si>
    <r>
      <t xml:space="preserve">Pracovní stůl, trnož, zadní lem, levý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</si>
  <si>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1750×700×900 DOMĚREK</t>
  </si>
  <si>
    <t>1250×700×900 DOMĚREK</t>
  </si>
  <si>
    <t>2300×700×900 DOMĚREK</t>
  </si>
  <si>
    <t>1500×700×900 DOMĚREK</t>
  </si>
  <si>
    <t>Špalek na maso, bukový</t>
  </si>
  <si>
    <t>700×700×900</t>
  </si>
  <si>
    <r>
      <t xml:space="preserve">Mycí stůl, 1x vevařený lisovaný dřez o rozměru 800x600x450mm, kapotáž dřezu z čela a obou boků, prolomená pracovní deska, zadní lem, </t>
    </r>
    <r>
      <rPr>
        <b/>
        <sz val="10"/>
        <color rgb="FFED0000"/>
        <rFont val="Arial"/>
        <family val="2"/>
        <charset val="238"/>
      </rPr>
      <t>přední radius pracovní desky R15</t>
    </r>
    <r>
      <rPr>
        <sz val="10"/>
        <rFont val="Arial"/>
        <family val="2"/>
        <charset val="238"/>
      </rPr>
      <t xml:space="preserve">, nerezové provedení </t>
    </r>
  </si>
  <si>
    <r>
      <t xml:space="preserve">Vozík na GN 1/1, kapacita každého vsunu - 1x GN 1/1, celková kapacita vozíku 15 vsunů, pojízdné provedení 4x otočné kolečko o průměru min. 100mm, dvě ze čtyř koleček opatřeny aretační brzdou, nerezové provedení, </t>
    </r>
    <r>
      <rPr>
        <i/>
        <sz val="10"/>
        <rFont val="Arial"/>
        <family val="2"/>
        <charset val="238"/>
      </rPr>
      <t>bližší specifikace a provedení nerezového nábytku - viz příloha - technické požadavky na nerezový nábytek</t>
    </r>
  </si>
  <si>
    <r>
      <t xml:space="preserve">Pracovní stůl, 1x plná police, bez lemů, </t>
    </r>
    <r>
      <rPr>
        <b/>
        <sz val="10"/>
        <color rgb="FFFF0000"/>
        <rFont val="Arial"/>
        <family val="2"/>
        <charset val="238"/>
      </rPr>
      <t>přední radius pracovní desky R15</t>
    </r>
    <r>
      <rPr>
        <sz val="10"/>
        <rFont val="Arial"/>
        <family val="2"/>
        <charset val="238"/>
      </rPr>
      <t xml:space="preserve">, pojízdné provedení - 4x otočné kolečko, každé o průměru min. 100mm, dvě ze čtyř koleček opatřeny aretační brzdou, nerezové provedení, </t>
    </r>
    <r>
      <rPr>
        <i/>
        <sz val="10"/>
        <rFont val="Arial"/>
        <family val="2"/>
        <charset val="238"/>
      </rPr>
      <t>bližší specifikace a provedení nerezového nábytku - viz příloha - technické požadavky na nerezový nábytek</t>
    </r>
  </si>
  <si>
    <t>2550x600x900 DOMĚREK</t>
  </si>
  <si>
    <t>Hnací jednotka pro připojení nástavců na zpracování masa - naklepávač a nudličkovač, min. 100ot/min, doba pracovního cyklu 15-35s, automatické vypnutí motoru při sejmutí násypkového krytu, zpětný chod k bezproblémovému odstraňování případných poruch, snadná výměna násypkového krytu a hlav, kompaktní a hygienické provedení pro snadné čiště a údržbu, naklepávací hlava  s nastavením 2 až 6 mm + kryt,  hlava nudličkovací 5 mm, + kryt</t>
  </si>
  <si>
    <t>max. 600×400×500</t>
  </si>
  <si>
    <t>950x350x600 DOMĚREK</t>
  </si>
  <si>
    <t>1550x350x600 DOMĚREK</t>
  </si>
  <si>
    <r>
      <t xml:space="preserve">Pracovní stůl, pod pracovní deskou vpravo umístěna 2x výsuvná zásuvka, vnitřní kapacita každé zásuvy 1x GN 1/1-150mm, 1x plná police, zadní lem, levý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</si>
  <si>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Pracovní stůl, 2x plná police, zadní lem, levý lem,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</si>
  <si>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1650x700x900 DOMĚREK</t>
  </si>
  <si>
    <r>
      <t xml:space="preserve">Pracovní stůl, trnož, zadní lem, </t>
    </r>
    <r>
      <rPr>
        <b/>
        <sz val="10"/>
        <color rgb="FFFF0000"/>
        <rFont val="Arial"/>
        <family val="2"/>
        <charset val="238"/>
      </rPr>
      <t>přední radius pracovní desky R15</t>
    </r>
    <r>
      <rPr>
        <sz val="10"/>
        <rFont val="Arial"/>
        <family val="2"/>
        <charset val="238"/>
      </rPr>
      <t>, nerezové provedení, v zadní části 1x výřez pro sloup,</t>
    </r>
    <r>
      <rPr>
        <i/>
        <sz val="10"/>
        <rFont val="Arial"/>
        <family val="2"/>
        <charset val="238"/>
      </rPr>
      <t xml:space="preserve"> bližší specifikace a provedení nerezového nábytku - viz příloha - technické požadavky na nerezový nábytek</t>
    </r>
  </si>
  <si>
    <r>
      <t xml:space="preserve">Krouhač zeleniny, výkon min. 400 kg / 1 hod, krouhač umožňuje plátkování, strouhání, vlnkování, nudličkování, kostičkování a hranolkování, indukční asynchronní motor, nerezová hřídel, magentický bezpečnostní systém přeruší chod zařízení při otevření víka nebo při zvednutí přítlačné páky, automatický restart, kovový kryt motorového bloku, </t>
    </r>
    <r>
      <rPr>
        <b/>
        <sz val="10"/>
        <color rgb="FFED0000"/>
        <rFont val="Arial"/>
        <family val="2"/>
        <charset val="238"/>
      </rPr>
      <t>součástí zařízení 1x krouhací hlava s přítlačnou pákou</t>
    </r>
    <r>
      <rPr>
        <sz val="10"/>
        <rFont val="Arial"/>
        <family val="2"/>
        <charset val="238"/>
      </rPr>
      <t xml:space="preserve">, </t>
    </r>
    <r>
      <rPr>
        <b/>
        <sz val="10"/>
        <color rgb="FFED0000"/>
        <rFont val="Arial"/>
        <family val="2"/>
        <charset val="238"/>
      </rPr>
      <t>hlava s přítlačnou pákou je tvořena kovovou mechanickou krouhací hlavou s kruhovým násypným otvorem o ploše min. 220 cm2 a s kruhovým integrovaným tubusem o průměru min. 58 mm, součástí zařízení 1x automatická hlava - nerezová, velký nasypný otvor pro velké objemy zpracované zeleniny</t>
    </r>
  </si>
  <si>
    <t>min. 1,1kW/400V</t>
  </si>
  <si>
    <t>Sada příslušenství ke krouhači zeleniny - sada obsahuje : 1x plátkovač 1mm, 1x plátkovač 2mm, 1x plátkovač 4mm, 1x strouhač 1,5mm, 1x strouhač 5mm, 1x nudličkovač 4x4mm, 1x nudličkovač 6x6mm, kostičkovač 10x10x10 mm ( 2 disky - kostičkovač a mřížka)</t>
  </si>
  <si>
    <t>Podstavec pod krouhač zeleniny, plně kompatibilní s krouhačem zeleniny na poz. AH8, částečně pojízdný - min. 2x kolečko, nerezové provedení</t>
  </si>
  <si>
    <t>dle krouhače</t>
  </si>
  <si>
    <t>1000x700x900 DOMĚREK</t>
  </si>
  <si>
    <r>
      <t xml:space="preserve">Mycí stůl, 1x vevařený lisovaný dřez o rozměru 800x600x450mm, kapotáž dřezu z čela a obou boků, prolomená pracovní deska, zadní lem, levý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</si>
  <si>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1450x350x600</t>
  </si>
  <si>
    <t>1550x350x600</t>
  </si>
  <si>
    <t>max. 1550x1550x2800</t>
  </si>
  <si>
    <t>Vzdálená jednotka krytovaná, vč. instalace jednotky, vč. spojovacího a montážního materiálu, výkonnově a kapacitně určená k šokovému zchlazovači a zmrazovači na poz. AJ2, jednotka musí být tak výkonná, aby zvládla kapacita jednoho cyklu zchlazování z 90°C na 3°C min. 120kg, kapacita jednoho cyklu zmrazování z 90°C na -18°C min. 90kg</t>
  </si>
  <si>
    <t>max 1300x700x800</t>
  </si>
  <si>
    <t>max 7kW/400V</t>
  </si>
  <si>
    <r>
      <t xml:space="preserve">Pracovní stůl, pod pracovní deskou vpravo umístěna 3x výsuvná zásuvka, vnitřní kapacita každé zásuvy 1x GN 1/1-150mm, spodní prostor stolu uzavřený - opláštěné oba boky + opláštěná záda, z čela stůl uzavřený a přístupný formou posuvných dveří, 1x plná police - dno, zadní lem, </t>
    </r>
    <r>
      <rPr>
        <b/>
        <sz val="10"/>
        <color rgb="FFED0000"/>
        <rFont val="Arial"/>
        <family val="2"/>
        <charset val="238"/>
      </rPr>
      <t>vnitřní prostor stolu v hygienickém provedení H2,</t>
    </r>
    <r>
      <rPr>
        <sz val="10"/>
        <rFont val="Arial"/>
        <family val="2"/>
        <charset val="238"/>
      </rPr>
      <t xml:space="preserve"> </t>
    </r>
    <r>
      <rPr>
        <b/>
        <sz val="10"/>
        <color rgb="FFFF0000"/>
        <rFont val="Arial"/>
        <family val="2"/>
        <charset val="238"/>
      </rPr>
      <t>přední radius pracovní desky R15</t>
    </r>
    <r>
      <rPr>
        <sz val="10"/>
        <rFont val="Arial"/>
        <family val="2"/>
        <charset val="238"/>
      </rPr>
      <t xml:space="preserve">, nerezové provedení, 3x pár nohou, </t>
    </r>
    <r>
      <rPr>
        <i/>
        <sz val="10"/>
        <rFont val="Arial"/>
        <family val="2"/>
        <charset val="238"/>
      </rPr>
      <t>bližší specifikace a provedení nerezového nábytku - viz příloha - technické požadavky na nerezový nábytek</t>
    </r>
  </si>
  <si>
    <t>3100x700x900 DOMĚREK</t>
  </si>
  <si>
    <t>Stolní balička misek, určeno pro manuální balení potravin do misek a zatavením balicí fólií, balička vyrobena z nerez oceli, elektronický ovládací panel pro nastavení teploty zatavení (100°C až 180°C), digitální displej, součástí zařízení 2x zakládací miska</t>
  </si>
  <si>
    <t>max 600x350x600</t>
  </si>
  <si>
    <r>
      <t>Vakuová balička, délka lišty 410mm, šířka sváru na liště 3,5mm, nerezová lisovaná komora, velikost min. 320×420×180mm, pracovní cyklus v rozmezí 20 sekund až 40 sekung, digitální ovládání, ovládání senzorem vakua, vypouklé víko, výkon vývěvy 16 m</t>
    </r>
    <r>
      <rPr>
        <vertAlign val="superscript"/>
        <sz val="10"/>
        <rFont val="Arial"/>
        <family val="2"/>
        <charset val="238"/>
      </rPr>
      <t>3</t>
    </r>
    <r>
      <rPr>
        <sz val="10"/>
        <rFont val="Arial"/>
        <family val="2"/>
        <charset val="238"/>
      </rPr>
      <t>/h, nerezové provedení, automatický servisní program údržby vakuového čerpadla</t>
    </r>
  </si>
  <si>
    <t>max. 600×600×600</t>
  </si>
  <si>
    <t>min. 0,6kW/230V</t>
  </si>
  <si>
    <r>
      <t xml:space="preserve">Pracovní stůl, pod pracovní deskou vpravo umístěna 3x výsuvná zásuvka, vnitřní kapacita každé zásuvy 1x GN 1/1-150mm, 1x plná police,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</si>
  <si>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1750x700x900 DOMĚREK</t>
  </si>
  <si>
    <t>Příslušenství k míchacímu kotli na poz. AK2 - instalační rám vč. instalačních přírub s regulovatelnými nohami pro samostatnou instalaci -  samostatně stojící kotel</t>
  </si>
  <si>
    <t xml:space="preserve">Příslušenství k míchacímu kotli na poz. AK2 - cedící síto - nástavec pro osazení na kotel při vyklápění </t>
  </si>
  <si>
    <t>Příslušenství k míchacímu kotli na poz. AK2 - sprcha ke kotli, určená pro rychlou sanitaci či oplach</t>
  </si>
  <si>
    <t>Příslušenství k míchacímu kotli na poz. AK2 - odměrná tyč 200 lt</t>
  </si>
  <si>
    <t>Příslušenství k míchacímu kotli na poz. AK2 - čistící rotační kartáč k připojení k míchacímu ramenu pro snadné mytí</t>
  </si>
  <si>
    <t>Příslušenství k míchacímu kotli na poz. AK2 - samostatné připojení a změkčenou vodu</t>
  </si>
  <si>
    <t>Příslušenství k míchacímu kotli na poz. AK2 - výpustný kohout dvoucolový</t>
  </si>
  <si>
    <t>AK2ch</t>
  </si>
  <si>
    <r>
      <t xml:space="preserve">Příslušenství k míchacímu kotli na poz. AK2 - </t>
    </r>
    <r>
      <rPr>
        <b/>
        <sz val="10"/>
        <color rgb="FFED0000"/>
        <rFont val="Arial"/>
        <family val="2"/>
        <charset val="238"/>
      </rPr>
      <t>příprava pro napojení dle normy DIN18875 na systém kontroly odběrového maxima energie a redukci odběrových špiček</t>
    </r>
  </si>
  <si>
    <t>Příslušenství k míchacímu kotli na poz. AK2 - bezpečnostní kryt pro zajištění krytí připojovacích bodů - elektro, voda</t>
  </si>
  <si>
    <t>Odborné zaškolení obsluhy na výklopném kotli na poz. AK2 - odborným zaškolením se rozumí 16 hodin /rozdělených do 2 pracovních dní/ praktických ukázek vaření na  výklopném kotli, odborné zaškolení musí být realizováno vlastním odborným školícím kuchařem uchazeče, odborný školící kuchař musí mít platný certifikát /pro aktuální rok/ na provádění odborných zaškolení, certifikát musí být vystavený přímo dovozcem výklopného kotle.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</si>
  <si>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min. šíře 450mm DOMĚREK</t>
  </si>
  <si>
    <t>max. 40kW/400V</t>
  </si>
  <si>
    <t>AK4b</t>
  </si>
  <si>
    <t>AK4c</t>
  </si>
  <si>
    <r>
      <rPr>
        <b/>
        <sz val="10"/>
        <rFont val="Arial"/>
        <family val="2"/>
        <charset val="238"/>
      </rPr>
      <t>Podlahová vpusť, s protizápachovou uzávěrou</t>
    </r>
    <r>
      <rPr>
        <sz val="10"/>
        <rFont val="Arial"/>
        <family val="2"/>
        <charset val="238"/>
      </rPr>
      <t xml:space="preserve"> k zalití do podlahy,</t>
    </r>
    <r>
      <rPr>
        <b/>
        <sz val="10"/>
        <rFont val="Arial"/>
        <family val="2"/>
        <charset val="238"/>
      </rPr>
      <t xml:space="preserve"> provedení "DLAŽBA", materiál nerez</t>
    </r>
    <r>
      <rPr>
        <sz val="10"/>
        <rFont val="Arial"/>
        <family val="2"/>
        <charset val="238"/>
      </rPr>
      <t xml:space="preserve">, vana ohýbaný nerezový plech, doplněný bočními úchyty do betonu, zemnící šroub, pochůzný rošt, </t>
    </r>
    <r>
      <rPr>
        <b/>
        <sz val="10"/>
        <rFont val="Arial"/>
        <family val="2"/>
        <charset val="238"/>
      </rPr>
      <t>dodávka stavby</t>
    </r>
  </si>
  <si>
    <t>Příslušenství k multifunkční pánvi na poz. AK7 - rameno pro zvedání a spouštění košů</t>
  </si>
  <si>
    <t>Příslušenství k multifunkční pánvi na poz. AK7 - varný koš</t>
  </si>
  <si>
    <t>Příslušenství k multifunkční pánvi na poz. AK7 - fritovací koš</t>
  </si>
  <si>
    <t>Příslušenství k multifunkční pánvi na poz. AK7 - velká špachtle bez držadla</t>
  </si>
  <si>
    <t>Příslušenství k multifunkční pánvi na poz. AK7 - rošt na dno pánve</t>
  </si>
  <si>
    <t>Příslušenství k multifunkční pánvi na poz. AK7 - síto</t>
  </si>
  <si>
    <t xml:space="preserve">Příslušenství k multifunkční pánvi na poz. AK7 - čistící houba </t>
  </si>
  <si>
    <t>AK7h</t>
  </si>
  <si>
    <r>
      <t xml:space="preserve">Příslušenství k multifunkční pánvi na poz. AK7 - </t>
    </r>
    <r>
      <rPr>
        <b/>
        <sz val="10"/>
        <color rgb="FFED0000"/>
        <rFont val="Arial"/>
        <family val="2"/>
        <charset val="238"/>
      </rPr>
      <t>příprava pro napojení dle normy DIN18875 na systém kontroly odběrového maxima energie a redukci odběrových špiček</t>
    </r>
  </si>
  <si>
    <t>AK7ch</t>
  </si>
  <si>
    <r>
      <t xml:space="preserve">Příslušenství k multifunkční pánvi na poz. AK7 - </t>
    </r>
    <r>
      <rPr>
        <b/>
        <sz val="10"/>
        <color rgb="FFED0000"/>
        <rFont val="Arial"/>
        <family val="2"/>
        <charset val="238"/>
      </rPr>
      <t>příprava pro možnost instalace zařízení na stavební sokl</t>
    </r>
  </si>
  <si>
    <t>AK7i</t>
  </si>
  <si>
    <r>
      <t xml:space="preserve">Příslušenství k multifunkční pánvi na poz. AK7 - </t>
    </r>
    <r>
      <rPr>
        <b/>
        <sz val="10"/>
        <color rgb="FFED0000"/>
        <rFont val="Arial"/>
        <family val="2"/>
        <charset val="238"/>
      </rPr>
      <t>atypická úprava zařízení pro možnost zakomponování multifunkční pánve do hygienicky kompaktního varného bloku</t>
    </r>
  </si>
  <si>
    <t>Odborné zaškolení obsluhy na multifunkčních pánvích na poz. AK7, AK13 a AK15 - odborným zaškolením se rozumí 16 hodin /rozdělených do 2 pracovních dní/ praktických ukázek vaření na  multifunkčních pánvích, odborné zaškolení musí být realizováno vlastním odborným školícím kuchařem uchazeče, odborný školící kuchař musí mít platný certifikát /pro aktuální rok/ na provádění odborných zaškolení, certifikát musí být vystavený přímo výrobcem multifunkčních pánvích.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</si>
  <si>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 xml:space="preserve">Sada příslušenství k multifunkčnímu varného zařízení na poz. AK9, sada obsahuje :
- 1x síto odpadu pro vypouštění odpadní vody s měrkou
- 1x síto výpustného ventilu pro vypouštění vařených potravin
- 4x rošt na dno pánve
- 1x špachtle velká
- 1x stěrka na čištění
- 4x děrovaná vložka GN 1/1 se sklopnými držadly
- 1x sada kartáčů pro čistění a údržbu 
- 1x rameno pro varné koše 
- 4x varný koš </t>
  </si>
  <si>
    <t>AK9b</t>
  </si>
  <si>
    <t>AK9c</t>
  </si>
  <si>
    <r>
      <t xml:space="preserve">Pracovní stůl, pod pracovní deskou vpravo umístěna 3x výsuvná zásuvka, vnitřní kapacita každé zásuvy 1x GN 1/1-150mm, 1x plná police, </t>
    </r>
    <r>
      <rPr>
        <b/>
        <sz val="10"/>
        <color rgb="FFED0000"/>
        <rFont val="Arial"/>
        <family val="2"/>
        <charset val="238"/>
      </rPr>
      <t>vnitřní prostor stolu v hygienickém provedení H2,</t>
    </r>
    <r>
      <rPr>
        <sz val="10"/>
        <rFont val="Arial"/>
        <family val="2"/>
        <charset val="238"/>
      </rPr>
      <t xml:space="preserve"> </t>
    </r>
    <r>
      <rPr>
        <b/>
        <sz val="10"/>
        <color rgb="FFFF0000"/>
        <rFont val="Arial"/>
        <family val="2"/>
        <charset val="238"/>
      </rPr>
      <t>přední radius pracovní desky R15</t>
    </r>
    <r>
      <rPr>
        <sz val="10"/>
        <rFont val="Arial"/>
        <family val="2"/>
        <charset val="238"/>
      </rPr>
      <t>, nerezové provedení,</t>
    </r>
    <r>
      <rPr>
        <i/>
        <sz val="10"/>
        <rFont val="Arial"/>
        <family val="2"/>
        <charset val="238"/>
      </rPr>
      <t xml:space="preserve"> bližší specifikace a provedení nerezového nábytku - viz příloha - technické požadavky na nerezový nábytek</t>
    </r>
  </si>
  <si>
    <t>1950x700x900 DOMĚREK</t>
  </si>
  <si>
    <t>AK11a</t>
  </si>
  <si>
    <r>
      <t xml:space="preserve">Příslušenství k varnému kotli na poz. AK11 - </t>
    </r>
    <r>
      <rPr>
        <b/>
        <sz val="10"/>
        <color rgb="FFED0000"/>
        <rFont val="Arial"/>
        <family val="2"/>
        <charset val="238"/>
      </rPr>
      <t>příprava pro napojení dle normy DIN18875 na systém kontroly odběrového maxima energie a redukci odběrových špiček</t>
    </r>
  </si>
  <si>
    <r>
      <t>Pracovní stůl, 1x plná police, přední radius pracovní desky R15, nerezové provedení, provedení pracovního stolu pro možnost instalace na stavební sokl,</t>
    </r>
    <r>
      <rPr>
        <i/>
        <sz val="10"/>
        <rFont val="Arial"/>
        <family val="2"/>
        <charset val="238"/>
      </rPr>
      <t xml:space="preserve"> bližší specifikace a provedení nerezového nábytku - viz příloha - technické požadavky na nerezový nábytek</t>
    </r>
  </si>
  <si>
    <t>700x900x900 DOMĚREK</t>
  </si>
  <si>
    <t>Příslušenství k multifunkční pánvi na poz. AK13 - rameno pro zvedání a spouštění košů</t>
  </si>
  <si>
    <t>AK13b</t>
  </si>
  <si>
    <t>Příslušenství k multifunkční pánvi na poz. AK13 - varný koš</t>
  </si>
  <si>
    <t>AK13c</t>
  </si>
  <si>
    <t>Příslušenství k multifunkční pánvi na poz. AK13 - fritovací koš</t>
  </si>
  <si>
    <t>AK13d</t>
  </si>
  <si>
    <t>Příslušenství k multifunkční pánvi na poz. AK13 - velká špachtle</t>
  </si>
  <si>
    <t>AK13e</t>
  </si>
  <si>
    <t>Příslušenství k multifunkční pánvi na poz. AK13 - rošt na dno pánve</t>
  </si>
  <si>
    <t>AK13f</t>
  </si>
  <si>
    <t>Příslušenství k multifunkční pánvi na poz. AK13 - síto</t>
  </si>
  <si>
    <t>AK13g</t>
  </si>
  <si>
    <t xml:space="preserve">Příslušenství k multifunkční pánvi na poz. AK13 - čistící houba </t>
  </si>
  <si>
    <t>AK13h</t>
  </si>
  <si>
    <r>
      <t xml:space="preserve">Příslušenství k multifunkční pánvi na poz. AK13 - </t>
    </r>
    <r>
      <rPr>
        <b/>
        <sz val="10"/>
        <color rgb="FFED0000"/>
        <rFont val="Arial"/>
        <family val="2"/>
        <charset val="238"/>
      </rPr>
      <t>příprava pro napojení dle normy DIN18875 na systém kontroly odběrového maxima energie a redukci odběrových špiček</t>
    </r>
  </si>
  <si>
    <t>AK13ch</t>
  </si>
  <si>
    <r>
      <t xml:space="preserve">Příslušenství k multifunkční pánvi na poz. AK13 - </t>
    </r>
    <r>
      <rPr>
        <b/>
        <sz val="10"/>
        <color rgb="FFED0000"/>
        <rFont val="Arial"/>
        <family val="2"/>
        <charset val="238"/>
      </rPr>
      <t>příprava pro možnost instalace zařízení na stavební sokl</t>
    </r>
  </si>
  <si>
    <t>AK13i</t>
  </si>
  <si>
    <r>
      <t xml:space="preserve">Příslušenství k multifunkční pánvi na poz. AK13 - </t>
    </r>
    <r>
      <rPr>
        <b/>
        <sz val="10"/>
        <color rgb="FFED0000"/>
        <rFont val="Arial"/>
        <family val="2"/>
        <charset val="238"/>
      </rPr>
      <t>atypická úprava zařízení pro možnost zakomponování multifunkční pánve do hygienicky kompaktního varného bloku</t>
    </r>
  </si>
  <si>
    <r>
      <t xml:space="preserve">Pracovní stůl, 1x plná police, přední radius pracovní desky R15, nerezové provedení, provedení pracovního stolu pro možnost instalace na stavební sokl, </t>
    </r>
    <r>
      <rPr>
        <i/>
        <sz val="10"/>
        <rFont val="Arial"/>
        <family val="2"/>
        <charset val="238"/>
      </rPr>
      <t>bližší specifikace a provedení nerezového nábytku - viz příloha - technické požadavky na nerezový nábytek</t>
    </r>
  </si>
  <si>
    <t>400x900x900 DOMĚREK</t>
  </si>
  <si>
    <t>Příslušenství k multifunkční pánvi na poz. AK15 - rameno pro zvedání a spouštění košů</t>
  </si>
  <si>
    <t>AK15b</t>
  </si>
  <si>
    <t>Příslušenství k multifunkční pánvi na poz. AK15 - varný koš</t>
  </si>
  <si>
    <t>AK15c</t>
  </si>
  <si>
    <t>Příslušenství k multifunkční pánvi na poz. AK15 - fritovací koš</t>
  </si>
  <si>
    <t>AK15d</t>
  </si>
  <si>
    <t>Příslušenství k multifunkční pánvi na poz. AK15 - velká špachtle</t>
  </si>
  <si>
    <t>AK15e</t>
  </si>
  <si>
    <t>Příslušenství k multifunkční pánvi na poz. AK15 - rošt na dno pánve</t>
  </si>
  <si>
    <t>AK15f</t>
  </si>
  <si>
    <t>Příslušenství k multifunkční pánvi na poz. AK15 - síto</t>
  </si>
  <si>
    <t>AK15g</t>
  </si>
  <si>
    <t xml:space="preserve">Příslušenství k multifunkční pánvi na poz. AK15 - čistící houba </t>
  </si>
  <si>
    <t>AK15h</t>
  </si>
  <si>
    <r>
      <t xml:space="preserve">Příslušenství k multifunkční pánvi na poz. AK15 - </t>
    </r>
    <r>
      <rPr>
        <b/>
        <sz val="10"/>
        <color rgb="FFED0000"/>
        <rFont val="Arial"/>
        <family val="2"/>
        <charset val="238"/>
      </rPr>
      <t>příprava pro napojení dle normy DIN18875 na systém kontroly odběrového maxima energie a redukci odběrových špiček</t>
    </r>
  </si>
  <si>
    <t>AK15ch</t>
  </si>
  <si>
    <r>
      <t xml:space="preserve">Příslušenství k multifunkční pánvi na poz. AK15 - </t>
    </r>
    <r>
      <rPr>
        <b/>
        <sz val="10"/>
        <color rgb="FFED0000"/>
        <rFont val="Arial"/>
        <family val="2"/>
        <charset val="238"/>
      </rPr>
      <t>příprava pro možnost instalace zařízení na stavební sokl</t>
    </r>
  </si>
  <si>
    <t>AK15i</t>
  </si>
  <si>
    <r>
      <t xml:space="preserve">Příslušenství k multifunkční pánvi na poz. AK15 - </t>
    </r>
    <r>
      <rPr>
        <b/>
        <sz val="10"/>
        <color rgb="FFED0000"/>
        <rFont val="Arial"/>
        <family val="2"/>
        <charset val="238"/>
      </rPr>
      <t>atypická úprava zařízení pro možnost zakomponování multifunkční pánve do hygienicky kompaktního varného bloku</t>
    </r>
  </si>
  <si>
    <t>500x900x900 DOMĚREK</t>
  </si>
  <si>
    <r>
      <t xml:space="preserve">Pracovní stůl, 1x plná police, nerezové provedení, bez lemů, pojízdné provedení - 4× otočné kolečko, každé kolečko o průměru min. 100mm, dvě z koleček opatřeny aretační brzdou, nerezové provedení, </t>
    </r>
    <r>
      <rPr>
        <i/>
        <sz val="10"/>
        <rFont val="Arial"/>
        <family val="2"/>
        <charset val="238"/>
      </rPr>
      <t>bližší specifikace a provedení nerezového nábytku - viz příloha - technické požadavky na nerezový nábytek</t>
    </r>
  </si>
  <si>
    <t>1350x550x900 DOMĚREK</t>
  </si>
  <si>
    <t>AK18a</t>
  </si>
  <si>
    <r>
      <t xml:space="preserve">Příslušenství ke konvektomatu na poz. AK18 - </t>
    </r>
    <r>
      <rPr>
        <b/>
        <sz val="10"/>
        <color rgb="FFED0000"/>
        <rFont val="Arial"/>
        <family val="2"/>
        <charset val="238"/>
      </rPr>
      <t>příprava pro napojení dle normy DIN18875 na systém kontroly odběrového maxima energie a redukci odběrových špiček</t>
    </r>
  </si>
  <si>
    <r>
      <t xml:space="preserve">Zavažecí vozík pro konvektomat na poz. AK18, plně kompatibilní s konvektomatem na poz. AK18, kapacita 20x GN 1/1, </t>
    </r>
    <r>
      <rPr>
        <b/>
        <sz val="10"/>
        <color rgb="FFFF0000"/>
        <rFont val="Arial"/>
        <family val="2"/>
        <charset val="238"/>
      </rPr>
      <t xml:space="preserve">originální příslušenství doporučené a garantované výrobcem konvektomatu </t>
    </r>
  </si>
  <si>
    <t>800x900x900 DOMĚREK</t>
  </si>
  <si>
    <t>AK21a</t>
  </si>
  <si>
    <r>
      <t xml:space="preserve">Příslušenství ke konvektomatu na poz. AK21 - </t>
    </r>
    <r>
      <rPr>
        <b/>
        <sz val="10"/>
        <color rgb="FFED0000"/>
        <rFont val="Arial"/>
        <family val="2"/>
        <charset val="238"/>
      </rPr>
      <t>příprava pro napojení dle normy DIN18875 na systém kontroly odběrového maxima energie a redukci odběrových špiček</t>
    </r>
  </si>
  <si>
    <r>
      <t xml:space="preserve">Podstavec pod konvektomat AK21, celonerezové provedení, 2x sloupec zásuvů pro GN 1/1, plně kompatibilní s konvektomat na poz. AK21, </t>
    </r>
    <r>
      <rPr>
        <i/>
        <sz val="10"/>
        <rFont val="Arial"/>
        <family val="2"/>
        <charset val="238"/>
      </rPr>
      <t>bližší specifikace a provedení nerezového nábytku - viz příloha - technické požadavky na nerezový nábytek</t>
    </r>
  </si>
  <si>
    <r>
      <t xml:space="preserve">Příslušenství k multifunkčním pánvím na poz. AK7, AK13 a AK15 - manipulační vozík na varné a fritovací koše, kapacita 6x koš GN, vyjímatená odkapávací vana pro snadnou údržbu, nerezové provedení, </t>
    </r>
    <r>
      <rPr>
        <b/>
        <sz val="10"/>
        <color rgb="FFFF0000"/>
        <rFont val="Arial"/>
        <family val="2"/>
        <charset val="238"/>
      </rPr>
      <t>originální příslušenství doporučené a garantované výrobcem multifunkčních pánví</t>
    </r>
  </si>
  <si>
    <t>1400x450</t>
  </si>
  <si>
    <t>Ruční ponorný tyčový mixér, výkonný motor, jednorychlostní - min. 9500 otáček / 1 min., délka mixovacího nohy min. 550mm, nerezový kryt motorového bloku, nůž, zvon a noha z nerezového oceli, odnímatelná rukojeť, ergnomický tvar madla uzpůsobený pro snadné uchopení, součástí zařízení 1x mixovací nůž, 1x nástěnný držák na zavěšení, 1x montážní klíč pro snadné rozebrání mixovacího nože</t>
  </si>
  <si>
    <r>
      <t>NEZAKRESLENO - Zásobník na teplé nápoje, objem min. 7 lt, nerezové dvouplášťové provedení, antibakteriální hygienické provedení, těsnící víko s vukanizovaným těsnícím břitem, robustní výpusný kohout z nerezové oceli a s vulkanizovaným těsněním výpustného kohoutu, , 2x pružinový zámek - spona pro uchycení víka, izolovaná rukojeť, hmotnost max. 5kg,</t>
    </r>
    <r>
      <rPr>
        <b/>
        <sz val="10"/>
        <rFont val="Arial"/>
        <family val="2"/>
        <charset val="238"/>
      </rPr>
      <t xml:space="preserve"> </t>
    </r>
    <r>
      <rPr>
        <b/>
        <sz val="10"/>
        <color rgb="FFFF0000"/>
        <rFont val="Arial"/>
        <family val="2"/>
        <charset val="238"/>
      </rPr>
      <t xml:space="preserve">zařízení musí být doporučené a garantované výrobcem tabletového systému, který je předmětem dodávky - viz AO14 </t>
    </r>
  </si>
  <si>
    <t>max. 155x450x450</t>
  </si>
  <si>
    <r>
      <t xml:space="preserve">Příslušenství k multifunkčním pánvím na poz. AK7, AK13 a AK15 -  elektro-bateriový zdvižný vozík, pro snadnou manipulaci při vyprazdňování pánve, výška zdvihu min. 400mm až max. 750mm, kapacita min. 1x GN 1/1-200, nosnost min. 40kg, nerezové provedení, </t>
    </r>
    <r>
      <rPr>
        <b/>
        <sz val="10"/>
        <color rgb="FFFF0000"/>
        <rFont val="Arial"/>
        <family val="2"/>
        <charset val="238"/>
      </rPr>
      <t>originální příslušenství doporučené a garantované výrobcem multifunkčních pánví</t>
    </r>
  </si>
  <si>
    <r>
      <t xml:space="preserve">Příslušenství k multifunkčním pánvím na poz. AK7, AK13 a AK15 - filtrovací olejový vozík, pro plnění, filtrování a hygienické uschování fritovacího oleje, předehřev pro rozpustění ztuženého tuku nebo oleje, filtrování oleje o maximální teplotě 200°C, kapacita min. 50 lt, nerezové provedení, </t>
    </r>
    <r>
      <rPr>
        <b/>
        <sz val="10"/>
        <color rgb="FFFF0000"/>
        <rFont val="Arial"/>
        <family val="2"/>
        <charset val="238"/>
      </rPr>
      <t>originální příslušenství doporučené a garantované výrobcem multifunkčních pánví</t>
    </r>
  </si>
  <si>
    <t>max .1,5kW/230V</t>
  </si>
  <si>
    <t>AK29a</t>
  </si>
  <si>
    <r>
      <t xml:space="preserve">Příslušenství ke konvektomatu na poz. AK29 - </t>
    </r>
    <r>
      <rPr>
        <b/>
        <sz val="10"/>
        <color rgb="FFED0000"/>
        <rFont val="Arial"/>
        <family val="2"/>
        <charset val="238"/>
      </rPr>
      <t>příprava pro napojení dle normy DIN18875 na systém kontroly odběrového maxima energie a redukci odběrových špiček</t>
    </r>
  </si>
  <si>
    <r>
      <t xml:space="preserve">Podstavec pod konvektomat AK29, celonerezové provedení, 2x sloupec zásuvů pro GN 1/1, plně kompatibilní s konvektomat na poz. AK29, </t>
    </r>
    <r>
      <rPr>
        <i/>
        <sz val="10"/>
        <rFont val="Arial"/>
        <family val="2"/>
        <charset val="238"/>
      </rPr>
      <t>bližší specifikace a provedení nerezového nábytku - viz příloha - technické požadavky na nerezový nábytek</t>
    </r>
  </si>
  <si>
    <t>AK33</t>
  </si>
  <si>
    <t>AL1a</t>
  </si>
  <si>
    <r>
      <t xml:space="preserve">Příslušenství k indukčnímu sporáku na poz. AL1 - </t>
    </r>
    <r>
      <rPr>
        <b/>
        <sz val="10"/>
        <color rgb="FFED0000"/>
        <rFont val="Arial"/>
        <family val="2"/>
        <charset val="238"/>
      </rPr>
      <t>příprava pro napojení dle normy DIN18875 na systém kontroly odběrového maxima energie a redukci odběrových špiček</t>
    </r>
  </si>
  <si>
    <t>AL1b</t>
  </si>
  <si>
    <r>
      <t xml:space="preserve">Příslušenství k indukčnímu sporáku na poz. AL1 - </t>
    </r>
    <r>
      <rPr>
        <b/>
        <sz val="10"/>
        <color rgb="FFED0000"/>
        <rFont val="Arial"/>
        <family val="2"/>
        <charset val="238"/>
      </rPr>
      <t>příprava pro možnost instalace zařízení na stavební sokl</t>
    </r>
  </si>
  <si>
    <r>
      <t xml:space="preserve">Pracovní stůl, pod pracovní deskou vpravo umístěn 1x zásuvkový blok, zásuvkový blok obsahuje 3x výsuvná zásuvka, vnitřní kapacita každé zásuvy 1x GN 1/1-150mm, 1x plná police, </t>
    </r>
    <r>
      <rPr>
        <b/>
        <sz val="10"/>
        <color rgb="FFFF0000"/>
        <rFont val="Arial"/>
        <family val="2"/>
        <charset val="238"/>
      </rPr>
      <t>přední radius pracovní desky R15</t>
    </r>
    <r>
      <rPr>
        <sz val="10"/>
        <rFont val="Arial"/>
        <family val="2"/>
        <charset val="238"/>
      </rPr>
      <t xml:space="preserve">, nerezové provedení, </t>
    </r>
    <r>
      <rPr>
        <b/>
        <sz val="10"/>
        <color rgb="FFFF0000"/>
        <rFont val="Arial"/>
        <family val="2"/>
        <charset val="238"/>
      </rPr>
      <t>provedení pracovního stolu pro možnost instalace na stavební sokl</t>
    </r>
    <r>
      <rPr>
        <sz val="10"/>
        <rFont val="Arial"/>
        <family val="2"/>
        <charset val="238"/>
      </rPr>
      <t xml:space="preserve">, </t>
    </r>
    <r>
      <rPr>
        <i/>
        <sz val="10"/>
        <rFont val="Arial"/>
        <family val="2"/>
        <charset val="238"/>
      </rPr>
      <t>bližší specifikace a provedení nerezového nábytku - viz příloha - technické požadavky na nerezový nábytek</t>
    </r>
  </si>
  <si>
    <t>1900x850x900 DOMĚREK</t>
  </si>
  <si>
    <t>Příslušenství k multifunkční pánvi na poz. AL3 - rameno pro zvedání a spouštění košů</t>
  </si>
  <si>
    <t>AL3b</t>
  </si>
  <si>
    <t>Příslušenství k multifunkční pánvi na poz. AL3 - varný koš</t>
  </si>
  <si>
    <t>AL3c</t>
  </si>
  <si>
    <t>Příslušenství k multifunkční pánvi na poz. AL3 - fritovací koš</t>
  </si>
  <si>
    <t>AL3d</t>
  </si>
  <si>
    <t>Příslušenství k multifunkční pánvi na poz. AL3 - velká špachtle bez držadla</t>
  </si>
  <si>
    <t>AL3e</t>
  </si>
  <si>
    <t>Příslušenství k multifunkční pánvi na poz. AL3 - rošt na dno pánve</t>
  </si>
  <si>
    <t>AL3f</t>
  </si>
  <si>
    <t>Příslušenství k multifunkční pánvi na poz. AL3 - cedící síto</t>
  </si>
  <si>
    <t>AL3g</t>
  </si>
  <si>
    <t>Příslušenství k multifunkční pánvi na poz. AL3 - čistící houba na pánve</t>
  </si>
  <si>
    <t>AL3h</t>
  </si>
  <si>
    <r>
      <t xml:space="preserve">Příslušenství k multifunkční pánvi na poz. AL3 - </t>
    </r>
    <r>
      <rPr>
        <b/>
        <sz val="10"/>
        <color rgb="FFED0000"/>
        <rFont val="Arial"/>
        <family val="2"/>
        <charset val="238"/>
      </rPr>
      <t>příprava pro napojení dle normy DIN18875 na systém kontroly odběrového maxima energie a redukci odběrových špiček</t>
    </r>
  </si>
  <si>
    <t>AL3ch</t>
  </si>
  <si>
    <r>
      <t xml:space="preserve">Příslušenství k multifunkční pánvi na poz. AL3 - </t>
    </r>
    <r>
      <rPr>
        <b/>
        <sz val="10"/>
        <color rgb="FFED0000"/>
        <rFont val="Arial"/>
        <family val="2"/>
        <charset val="238"/>
      </rPr>
      <t>příprava pro možnost instalace zařízení na stavební sokl</t>
    </r>
  </si>
  <si>
    <t>AL3i</t>
  </si>
  <si>
    <r>
      <t xml:space="preserve">Příslušenství k multifunkční pánvi na poz. AL3 - </t>
    </r>
    <r>
      <rPr>
        <b/>
        <sz val="10"/>
        <color rgb="FFED0000"/>
        <rFont val="Arial"/>
        <family val="2"/>
        <charset val="238"/>
      </rPr>
      <t>atypická úprava zařízení pro možnost zakomponování multifunkční pánve do hygienicky kompaktního varného bloku</t>
    </r>
  </si>
  <si>
    <r>
      <t xml:space="preserve">Pracovní stůl, 1x plná police, </t>
    </r>
    <r>
      <rPr>
        <b/>
        <sz val="10"/>
        <color rgb="FFFF0000"/>
        <rFont val="Arial"/>
        <family val="2"/>
        <charset val="238"/>
      </rPr>
      <t>přední radius pracovní desky R15</t>
    </r>
    <r>
      <rPr>
        <sz val="10"/>
        <rFont val="Arial"/>
        <family val="2"/>
        <charset val="238"/>
      </rPr>
      <t xml:space="preserve">, nerezové provedení, </t>
    </r>
    <r>
      <rPr>
        <b/>
        <sz val="10"/>
        <color rgb="FFFF0000"/>
        <rFont val="Arial"/>
        <family val="2"/>
        <charset val="238"/>
      </rPr>
      <t>provedení pracovního stolu pro možnost instalace na stavební sokl</t>
    </r>
    <r>
      <rPr>
        <sz val="10"/>
        <rFont val="Arial"/>
        <family val="2"/>
        <charset val="238"/>
      </rPr>
      <t xml:space="preserve">, </t>
    </r>
    <r>
      <rPr>
        <i/>
        <sz val="10"/>
        <rFont val="Arial"/>
        <family val="2"/>
        <charset val="238"/>
      </rPr>
      <t>bližší specifikace a provedení nerezového nábytku - viz příloha - technické požadavky na nerezový nábytek</t>
    </r>
  </si>
  <si>
    <t>400x850x900 DOMĚREK</t>
  </si>
  <si>
    <t>Modularní neutralní díl, zařízení instalováno do hygienicky spojeného designově jednotného varného bloku společně se zařízením na poz. AL1 - tj. indukční modulární sporák, spojení obou zařízení  - tj. multifunkčního varného zařízení, modulárního neutrálního dílu musí být provedeno hygienicky zabraňující zatékání mezi jednotlivými zařízeními na podlahu, provedení moduálního neutrálního dílo pro možnost instalace na stavební sokl</t>
  </si>
  <si>
    <t>min. šříka vč.spojovacího mezikusu 1300mm   DOMĚREK</t>
  </si>
  <si>
    <r>
      <t xml:space="preserve">Příslušenství k indukčnímu sporáku na poz. AL7 - </t>
    </r>
    <r>
      <rPr>
        <b/>
        <sz val="10"/>
        <color rgb="FFED0000"/>
        <rFont val="Arial"/>
        <family val="2"/>
        <charset val="238"/>
      </rPr>
      <t>příprava pro napojení dle normy DIN18875 na systém kontroly odběrového maxima energie a redukci odběrových špiček</t>
    </r>
  </si>
  <si>
    <t>AL7b</t>
  </si>
  <si>
    <r>
      <t xml:space="preserve">Příslušenství k indukčnímu sporáku na poz. AL7 - </t>
    </r>
    <r>
      <rPr>
        <b/>
        <sz val="10"/>
        <color rgb="FFED0000"/>
        <rFont val="Arial"/>
        <family val="2"/>
        <charset val="238"/>
      </rPr>
      <t>příprava pro možnost instalace zařízení na stavební sokl</t>
    </r>
  </si>
  <si>
    <t>AL8a</t>
  </si>
  <si>
    <r>
      <t xml:space="preserve">Příslušenství ke konvektomatu na poz. AL8 - </t>
    </r>
    <r>
      <rPr>
        <b/>
        <sz val="10"/>
        <color rgb="FFED0000"/>
        <rFont val="Arial"/>
        <family val="2"/>
        <charset val="238"/>
      </rPr>
      <t>příprava pro napojení dle normy DIN18875 na systém kontroly odběrového maxima energie a redukci odběrových špiček</t>
    </r>
  </si>
  <si>
    <t>AL8b</t>
  </si>
  <si>
    <r>
      <t xml:space="preserve">Podstavec pod konvektomat AL8, celonerezové provedení, 2x sloupec zásuvů pro GN 1/1, plně kompatibilní s konvektomat na poz. AL8, </t>
    </r>
    <r>
      <rPr>
        <i/>
        <sz val="10"/>
        <rFont val="Arial"/>
        <family val="2"/>
        <charset val="238"/>
      </rPr>
      <t>bližší specifikace a provedení nerezového nábytku - viz příloha - technické požadavky na nerezový nábytek</t>
    </r>
  </si>
  <si>
    <t>Kutr vertikální, min. 2 rychlosti otáček, 1. rychlost min. 1500 otáček, druhá rychlost min. 3000otáček, objem nádoby min. 15 lt, jednorázově zpracovávané množství min. v rozmezí 3kg až 9kg surovin, nerezová nádoba kutru, kovový motorový blok, pulsní tlačítko, indukční motor, magnetický bezpečnostní systém, zajišťující při nesprávném sesazení zařízení nebo v momentu otevření víka zastavení, popř. nespuštění kutru,.nůž celonerezový s rovným ostřím (3 břity) – vhodný pro přípravu emulzí, pěn, pomazánek, pro jemné i hrubé rozsekání masa a zeleniny</t>
  </si>
  <si>
    <t>max 500×700×700</t>
  </si>
  <si>
    <t>min. 3kW/400V</t>
  </si>
  <si>
    <t>Řezačka masa, stolní, kapacita dle průměru šajby až. 300kg masa / 1 hod., průměr složení min. 82 mm, řezné složení UNGER-3, oboustranný min. 4-břitý stírací nůž, nerezové provedení, plastová plnicí tlačka, šneková převodovka, mlýnek i tělo stroje vyrobeno z nerezové oceli</t>
  </si>
  <si>
    <t>500×300×500  - tolerance 20%</t>
  </si>
  <si>
    <t>Univerzální profesionální kuchyňský robot, objem nádoby min. 8 lt,  součástí nádoby nástavec pro míchání, hnětení a šlehání, min. 3 volitelné rychlostí otáček, planetové uložení nástavců, mechanické ovládání, odnímatelná nerezová nádoba, šnekový pohon, časovač, barva bílá</t>
  </si>
  <si>
    <t>max. 500x500x600</t>
  </si>
  <si>
    <r>
      <t xml:space="preserve">Výkonný profesionální mixér, </t>
    </r>
    <r>
      <rPr>
        <b/>
        <sz val="10"/>
        <color rgb="FFFF0000"/>
        <rFont val="Arial"/>
        <family val="2"/>
        <charset val="238"/>
      </rPr>
      <t>objem nádoby min. 4 lt, nádoba nerezová</t>
    </r>
    <r>
      <rPr>
        <sz val="10"/>
        <rFont val="Arial"/>
        <family val="2"/>
        <charset val="238"/>
      </rPr>
      <t xml:space="preserve">, regulace otáček v rozmezí 0 až 15 000 / 1 min, až 18 000 ot/min při použití pulzního tlačítka,  nerezový nůž pro vysokou zátěž, automatický procesor pro kontrolu rychlosti, ochrana proti přehrátí a zaseknutí hřídele, </t>
    </r>
  </si>
  <si>
    <t>max. 300x350x600</t>
  </si>
  <si>
    <t>min. 1kW/230V</t>
  </si>
  <si>
    <t>Chlazený stůl dvousekcový, první sekce vybavena 2x výsuvnou zásuvkou, druhá sekce vybavena 2x výsuvnou zásuvkou, objem min. 270 litrů, nerezové provedení, perforované koše zásuvek z nerezové oceli, vhodné pro umístění gastronádob velikosti GN 1/1, ventilované cirkulační chlazení, nastavitelná teplota v rozmezí -2°C až +8°C při okolní teplotě 43°C,  digitální displej pro elektronické řízení teploty a odmražování, stupeň ochrany IPX5, polyuretanová izolace o síle min. 50mm, agregát vpravo</t>
  </si>
  <si>
    <t>max. 1350x700x900</t>
  </si>
  <si>
    <t>AL15a</t>
  </si>
  <si>
    <r>
      <t xml:space="preserve">Pracovní deska, určena k umístění na chladící stůl na poz. AL15, plná výdřeva v celé ploše,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</si>
  <si>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1350x760x40 DOMĚREK</t>
  </si>
  <si>
    <t>AL15b</t>
  </si>
  <si>
    <r>
      <t xml:space="preserve">Příslušenství k chlazenému stolu na poz. AL15 - </t>
    </r>
    <r>
      <rPr>
        <b/>
        <sz val="10"/>
        <color rgb="FFED0000"/>
        <rFont val="Arial"/>
        <family val="2"/>
        <charset val="238"/>
      </rPr>
      <t>příprava pro možnost instalace zařízení na stavební sokl</t>
    </r>
  </si>
  <si>
    <r>
      <t xml:space="preserve">Mycí stůl, 1x vevařený lisovaný dřez o rozměru 500×500×300mm, kapotáž dřezu z čela a obou boků, prolomená pracovní deska,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</si>
  <si>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Nástěnná skříňka, uzavřená - opláštěná oba boky + opláštěná záda, uvnitř 1x přestavitelná police, z čela skříňka otevřená, </t>
    </r>
    <r>
      <rPr>
        <b/>
        <sz val="10"/>
        <color rgb="FFED0000"/>
        <rFont val="Arial"/>
        <family val="2"/>
        <charset val="238"/>
      </rPr>
      <t>vnitřní prostor skříňky v hygienickém provedení H2,</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</si>
  <si>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rPr>
        <b/>
        <sz val="10"/>
        <color rgb="FFFF0000"/>
        <rFont val="Arial CE"/>
        <family val="2"/>
        <charset val="238"/>
      </rPr>
      <t>Elektrický mobilní pojízdný turbomixer</t>
    </r>
    <r>
      <rPr>
        <sz val="10"/>
        <rFont val="Arial CE"/>
        <family val="2"/>
        <charset val="238"/>
      </rPr>
      <t xml:space="preserve">, určen pro míchání,  rozmělňování, přípravu pyré , rozdrobování, emulgovat.  zeleninové  a rybí polévky, ovocné a zeleninové kaše, tekutá těsta a omáčky, minimálně 2 rychlosti otáček - první rychlost minimálně 850 otáček / 1 min., 2. rychlost - minimálně 1700 / 1 min., nerzeové provedení, mobilní na kolečkách, výškově stavitelný, bezpečnostní prvky pro zajištění spuštění stroje pouze v pracovní poloze,. ochranný kroužek mixovací hlavy, možnost využití v nádobách všech tvarů - kulatých i hranatých, snadno demontovatelná hlava s rotorem bez nutnosti nářadí pro čištění na : tyč, hřídel, ložisko a rotor, beznapěťový blokovací systém, nízkonapěťový dotykový ovládací panel s IP65 ochranou proti vodě, součástí zařízení nástavec </t>
    </r>
    <r>
      <rPr>
        <b/>
        <sz val="10"/>
        <rFont val="Arial CE"/>
        <family val="2"/>
        <charset val="238"/>
      </rPr>
      <t xml:space="preserve"> na mixování polévek a nástavce na mixování kaší</t>
    </r>
  </si>
  <si>
    <t>max. 750x1800x1500</t>
  </si>
  <si>
    <t>AL21</t>
  </si>
  <si>
    <t>Modularní neutralní díl, zařízení instalováno do hygienicky spojeného designově jednotného varného bloku společně se zařízením na poz. AL1 - tj. indukční modulární sporák a se zařízením na poz. AL7 tj. indukční modulární sporák, spojení všech zařízení  - tj. 2ks indukčních modulárních sporáků a, modulárního neutrálního dílu musí být provedeno hygienicky zabraňující zatékání mezi jednotlivými zařízeními na podlahu, provedení moduálního neutrálního dílo pro možnost instalace na stavební sokl</t>
  </si>
  <si>
    <t>max. šíře 100mm DOMĚREK</t>
  </si>
  <si>
    <r>
      <t xml:space="preserve">Mycí stůl, 1x vevařený lisovaný dřez o rozměru 400×400×250mm, dřez umístěn vpravo, kapotáž dřezu z čela, obou boků a ze zadní části, 1x otvor pro stojánkovou vodovodní baterii, </t>
    </r>
    <r>
      <rPr>
        <b/>
        <sz val="10"/>
        <color rgb="FFED0000"/>
        <rFont val="Arial"/>
        <family val="2"/>
        <charset val="238"/>
      </rPr>
      <t>přední radius pracovní desky R15</t>
    </r>
    <r>
      <rPr>
        <sz val="10"/>
        <rFont val="Arial"/>
        <family val="2"/>
        <charset val="238"/>
      </rPr>
      <t xml:space="preserve">, nerezové provedení, </t>
    </r>
    <r>
      <rPr>
        <b/>
        <sz val="10"/>
        <color rgb="FFFF0000"/>
        <rFont val="Arial"/>
        <family val="2"/>
        <charset val="238"/>
      </rPr>
      <t>provedení pracovního stolu pro možnost instalace na stavební sokl</t>
    </r>
    <r>
      <rPr>
        <sz val="10"/>
        <rFont val="Arial"/>
        <family val="2"/>
        <charset val="238"/>
      </rPr>
      <t xml:space="preserve">, </t>
    </r>
    <r>
      <rPr>
        <i/>
        <sz val="10"/>
        <rFont val="Arial"/>
        <family val="2"/>
        <charset val="238"/>
      </rPr>
      <t>bližší specifikace a provedení nerezového nábytku - viz příloha - technické požadavky na nerezový nábytek</t>
    </r>
  </si>
  <si>
    <t>1000x760x900 DOMĚREK</t>
  </si>
  <si>
    <r>
      <t xml:space="preserve">Pracovní deska, určena k umístění na chladící stůl na poz. AM3 plná výdřeva v celé ploše,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</si>
  <si>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Příslušenství k chlazenému stolu na poz. AM3 - </t>
    </r>
    <r>
      <rPr>
        <b/>
        <sz val="10"/>
        <color rgb="FFED0000"/>
        <rFont val="Arial"/>
        <family val="2"/>
        <charset val="238"/>
      </rPr>
      <t>příprava pro možnost instalace zařízení na stavební sokl</t>
    </r>
  </si>
  <si>
    <t>AM5a</t>
  </si>
  <si>
    <r>
      <t xml:space="preserve">Příslušenství k indukčnímu sporáku na poz. AM5 - </t>
    </r>
    <r>
      <rPr>
        <b/>
        <sz val="10"/>
        <color rgb="FFED0000"/>
        <rFont val="Arial"/>
        <family val="2"/>
        <charset val="238"/>
      </rPr>
      <t>příprava pro napojení dle normy DIN18875 na systém kontroly odběrového maxima energie a redukci odběrových špiček</t>
    </r>
  </si>
  <si>
    <t>AM5b</t>
  </si>
  <si>
    <r>
      <t xml:space="preserve">Příslušenství k indukčnímu sporáku na poz. AM5 - </t>
    </r>
    <r>
      <rPr>
        <b/>
        <sz val="10"/>
        <color rgb="FFED0000"/>
        <rFont val="Arial"/>
        <family val="2"/>
        <charset val="238"/>
      </rPr>
      <t>příprava pro možnost instalace zařízení na stavební sokl</t>
    </r>
  </si>
  <si>
    <t>Příslušenství k multifunkční pánvi na poz. AM6 - rameno pro zvedání a spouštění košů</t>
  </si>
  <si>
    <t>AM6b</t>
  </si>
  <si>
    <t>Příslušenství k multifunkční pánvi na poz. AM6 - varný koš</t>
  </si>
  <si>
    <t>AM6c</t>
  </si>
  <si>
    <t>Příslušenství k multifunkční pánvi na poz. AM6 - fritovací koš</t>
  </si>
  <si>
    <t>AM6d</t>
  </si>
  <si>
    <t>Příslušenství k multifunkční pánvi na poz. AM6 - velká špachtle bez držadla</t>
  </si>
  <si>
    <t>AM6e</t>
  </si>
  <si>
    <t>Příslušenství k multifunkční pánvi na poz. AM6 - rošt na dno pánve</t>
  </si>
  <si>
    <t>AM6f</t>
  </si>
  <si>
    <t>Příslušenství k multifunkční pánvi na poz. AM6 - cedící síto</t>
  </si>
  <si>
    <t>AM6g</t>
  </si>
  <si>
    <t>Příslušenství k multifunkční pánvi na poz. AM6 - čistící houba na pánve</t>
  </si>
  <si>
    <t>AM6h</t>
  </si>
  <si>
    <r>
      <t xml:space="preserve">Příslušenství k multifunkční pánvi na poz. AM6 - </t>
    </r>
    <r>
      <rPr>
        <b/>
        <sz val="10"/>
        <color rgb="FFED0000"/>
        <rFont val="Arial"/>
        <family val="2"/>
        <charset val="238"/>
      </rPr>
      <t>příprava pro napojení dle normy DIN18875 na systém kontroly odběrového maxima energie a redukci odběrových špiček</t>
    </r>
  </si>
  <si>
    <t>AM6ch</t>
  </si>
  <si>
    <r>
      <t xml:space="preserve">Příslušenství k multifunkční pánvi na poz. AM6 - </t>
    </r>
    <r>
      <rPr>
        <b/>
        <sz val="10"/>
        <color rgb="FFED0000"/>
        <rFont val="Arial"/>
        <family val="2"/>
        <charset val="238"/>
      </rPr>
      <t>příprava pro možnost instalace zařízení na stavební sokl</t>
    </r>
  </si>
  <si>
    <r>
      <t xml:space="preserve">Pracovní stůl, 2x plná police, </t>
    </r>
    <r>
      <rPr>
        <b/>
        <sz val="10"/>
        <color rgb="FFFF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</si>
  <si>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rPr>
        <b/>
        <sz val="10"/>
        <rFont val="Arial"/>
        <family val="2"/>
        <charset val="238"/>
      </rPr>
      <t>Regálový vůz CNS, určen pro uložení spodního dílu tabletu,	min. 4x drátěna police, šíře police min. 550mm, kapacita vozu min. 80 ks, pojízdné provedení 4x kola, každé o průměru min. 125mm, 2 kolo pevná, 2 kolo otočná s brzdou,</t>
    </r>
    <r>
      <rPr>
        <b/>
        <sz val="10"/>
        <color rgb="FFFF0000"/>
        <rFont val="Arial"/>
        <family val="2"/>
        <charset val="238"/>
      </rPr>
      <t xml:space="preserve"> zařízení musí být doporučené a garantované výrobcem tabletového systému, který je předmětem dodávky - viz AO14 </t>
    </r>
  </si>
  <si>
    <r>
      <rPr>
        <b/>
        <sz val="10"/>
        <rFont val="Arial"/>
        <family val="2"/>
        <charset val="238"/>
      </rPr>
      <t>Regálový vůz CNS, určen pro uložení horního dílu tabletu, min. 4x drátěna police, šíře police min. 550mm, kapacita vozu min. 60 ks, pojízdné provedení 4x kola, každé o průměru min. 125mm, 2 kolo pevná, 2 kolo otočná s brzdou,</t>
    </r>
    <r>
      <rPr>
        <b/>
        <sz val="10"/>
        <color rgb="FFFF0000"/>
        <rFont val="Arial"/>
        <family val="2"/>
        <charset val="238"/>
      </rPr>
      <t xml:space="preserve"> zařízení musí být doporučené a garantované výrobcem tabletového systému, který je předmětem dodávky - viz AO14 </t>
    </r>
  </si>
  <si>
    <r>
      <rPr>
        <b/>
        <sz val="10"/>
        <rFont val="Arial CE"/>
        <family val="2"/>
        <charset val="238"/>
      </rPr>
      <t>Vyhřívaný pojízdný tubusový uzavřený zásobník CNS, dvoutubusový, celková kapacita min. 100 ks talířů, každá šachta s přestavitelným mechanismem na průměr talíře v rozmezí 190 – 300mm, ochranné pryžové rohy v úrovni dna, regulace teploty v rozmezí min.+30°C až +110°C, stohovatelný výška cca 600mm, ovládání na čelní straně u madlo pro manipulaci, pojízdné provedení 4x kola, každé o průměru min. 125mm, 2 kolo pevná, 2 kolo otočná s brzdou</t>
    </r>
    <r>
      <rPr>
        <b/>
        <sz val="10"/>
        <color rgb="FFFF0000"/>
        <rFont val="Arial CE"/>
        <family val="2"/>
        <charset val="238"/>
      </rPr>
      <t xml:space="preserve">, zařízení musí být doporučené a garantované výrobcem tabletového systému, který je předmětem dodávky - viz AO14 </t>
    </r>
  </si>
  <si>
    <t>min. 1,45kW/230V</t>
  </si>
  <si>
    <r>
      <rPr>
        <b/>
        <sz val="10"/>
        <rFont val="Arial CE"/>
        <family val="2"/>
        <charset val="238"/>
      </rPr>
      <t>Pojízdný tubusový uzavřený zásobník CNS, dvoutubusový, celková kapacita min. 100 ks talířů, každá šachta s přestavitelným mechanismem na průměr talíře v rozmezí 190 – 300mm, ochranné pryžové rohy v úrovni dna,  stohovatelný výška cca 600mm, madlo pro manipulaci, pojízdné provedení 4x kola, každé o průměru min. 125mm, 2 kolo pevná, 2 kolo otočná s brzdou,</t>
    </r>
    <r>
      <rPr>
        <b/>
        <sz val="10"/>
        <color rgb="FFFF0000"/>
        <rFont val="Arial CE"/>
        <family val="2"/>
        <charset val="238"/>
      </rPr>
      <t xml:space="preserve"> zařízení musí být doporučené a garantované výrobcem tabletového systému, který je předmětem dodávky - viz AO14 </t>
    </r>
  </si>
  <si>
    <r>
      <rPr>
        <b/>
        <sz val="9"/>
        <rFont val="Arial CE"/>
        <family val="2"/>
        <charset val="238"/>
      </rPr>
      <t>Vyhřívaný pojízdný dvoutubusový zásobník CNS, min.  2x šachta, každá šachta s rozměrem min. 260x260mm, celková zvýšená tepelná izolace, pojízdné provedení 4x kola, každé o průměru min. 125mm, 2 kolo pevná, 2 kolo otočná s brzdou, ochranné pryžové rohy v úrovni dna, regulace teploty v rozmezí min.+30°C až max. +150°C, stohovatelná výška cca 600 mm, kapacita cca 100 peletů, ovládání čelní na straně madla pro manipulaci</t>
    </r>
    <r>
      <rPr>
        <b/>
        <sz val="9"/>
        <color rgb="FFFF0000"/>
        <rFont val="Arial CE"/>
        <family val="2"/>
        <charset val="238"/>
      </rPr>
      <t xml:space="preserve">
, zařízení musí být doporučené a garantované výrobcem tabletového systému, který je předmětem dodávky - viz AO14 </t>
    </r>
  </si>
  <si>
    <t>min. 3,2kW/230V</t>
  </si>
  <si>
    <r>
      <rPr>
        <b/>
        <sz val="10"/>
        <rFont val="Arial CE"/>
        <family val="2"/>
        <charset val="238"/>
      </rPr>
      <t>Vyhřívaný pojízdný uzavřený zásobník CNS, 1x obdélníková šachta o rozměru min. 590x290mm, kapacita až 120 misek, pojízdné provedení 4x kola, každé o průměru min. 125mm, 2 kolo pevná, 2 kolo otočná s brzdou, ochranné pryžové rohy v úrovni dna, stohovatelná výška cca 600mm, ovládání na čelní straně u madla pro manipulaci,</t>
    </r>
    <r>
      <rPr>
        <b/>
        <sz val="10"/>
        <color rgb="FFFF0000"/>
        <rFont val="Arial CE"/>
        <family val="2"/>
        <charset val="238"/>
      </rPr>
      <t xml:space="preserve"> zařízení musí být doporučené a garantované výrobcem tabletového systému, který je předmětem dodávky - viz AO14 </t>
    </r>
  </si>
  <si>
    <t>min. 1,7kW/230V</t>
  </si>
  <si>
    <r>
      <rPr>
        <b/>
        <sz val="10"/>
        <rFont val="Arial"/>
        <family val="2"/>
        <charset val="238"/>
      </rPr>
      <t>Plošinový vůz CNS, otevřený, určen pro uskladnění košů na víčka na polévkovou misku, plocha plošiny min. 812x545 mm, nosnost min. 200kg, pjízdné provedení 4x kola, každé o průměru min. 125mm, 2 kolo pevná, 2 kolo otočná s brzdou, ochranné pryžové rohy v úrovni dna, stohovatelná výška 575mm, součástí  7 ks košů CNS, kapacita:á 50 ks víček/koš (ve 3 vrstvách) = 350 víček/vůz</t>
    </r>
    <r>
      <rPr>
        <b/>
        <sz val="10"/>
        <color rgb="FFFF0000"/>
        <rFont val="Arial"/>
        <family val="2"/>
        <charset val="238"/>
      </rPr>
      <t xml:space="preserve">, zařízení musí být doporučené a garantované výrobcem tabletového systému, který je předmětem dodávky - viz AO14 </t>
    </r>
  </si>
  <si>
    <r>
      <rPr>
        <b/>
        <sz val="10"/>
        <rFont val="Arial"/>
        <family val="2"/>
        <charset val="238"/>
      </rPr>
      <t>Plošinový vůz CNS, otevřený, určen pro uskladnění košů na porc. misky na salát/desert (v jedné vrstvě), plocha plošiny min. 812x545 mm, nosnost min. 200kg, pjízdné provedení 4x kola, každé o průměru min. 125mm, 2 kolo pevná, 2 kolo otočná s brzdou, ochranné pryžové rohy v úrovni dna, stohovatelná výška 575mm, součástí  7 ks košů CNS, kapacita:á 24 ks misek / 1koš  = 168 misek/vůz</t>
    </r>
    <r>
      <rPr>
        <b/>
        <sz val="10"/>
        <color rgb="FFFF0000"/>
        <rFont val="Arial"/>
        <family val="2"/>
        <charset val="238"/>
      </rPr>
      <t xml:space="preserve">, zařízení musí být doporučené a garantované výrobcem tabletového systému, který je předmětem dodávky - viz AO14 </t>
    </r>
  </si>
  <si>
    <r>
      <t>Vysokotlaký čistič -</t>
    </r>
    <r>
      <rPr>
        <b/>
        <sz val="10"/>
        <rFont val="Arial"/>
        <family val="2"/>
        <charset val="238"/>
      </rPr>
      <t xml:space="preserve"> dodávka stavby</t>
    </r>
  </si>
  <si>
    <r>
      <t xml:space="preserve">Tabletový vůz uzavřený, CNS, kapacita 3x 12 tablet			
s elektrickým pohonem
- kapacita min. 3x12 tablet , tři samostatné sekce 
- hygienické provedení H2
- uložení tabletu na rozpon 370mm
- skříň vozu, ze tří stran uzavřená s vlastními dveřmi, s uložením tabletů na rozpon 370 mm
- uzavřený, dvouplášťový (vnější boky, dno, strop, záda, vnitřní stěny, dveře )
- hlubokotažné vsuvy, s hlubokotažnou pojistkou proti překlopení táců při manipula-ci, vpředu a vzadu (min. 2 kusy výlisku nad každým samostatným  vsuvem - tj. 4 ks na etáž)
- odstup vsuvů min. 115 mm
- dvouplášťové dveře s dvoubodovým uzávěrem, otočné o 270° s aretací v otevřené poloze 
- 4 svislá madla na rozích, přístupná i při otevřených dveřích 
- 4x kola, každé o průměru min. 200 mm, dvě pevná, dvě bržděná otočná- rohové plastové nárazníky, robustní na rozích v úrovni dna
- včetně elektrické motorové jednotky, zajišťující pohon vozu bez tlačné síly obsluhy, s bezdrátovým dálkovým ovládáním, včetně vlastního AKU, dojezd na jedno nabytí až 10 km při vodorovné jízdě, včetně schopnosti šikmého pojezdu nahoru/dolů do sklonu 25%. , </t>
    </r>
    <r>
      <rPr>
        <b/>
        <sz val="10"/>
        <color rgb="FFE40000"/>
        <rFont val="Arial CE"/>
        <family val="2"/>
        <charset val="238"/>
      </rPr>
      <t xml:space="preserve">zařízení musí být doporučené a garantované výrobcem tabletového systému, který je předmětem dodávky - viz AO14 </t>
    </r>
  </si>
  <si>
    <r>
      <t xml:space="preserve">Tabletový vůz uzavřený, CNS, kapacita 2x 12 tablet			
s elektrickým pohonem
- kapacita min. 2x12 tablet, dvě samostatné sekce 
- hygienické provedení H2
- uložení tabletu na rozpon 370mm
- skříň vozu, ze tří stran uzavřená s vlastními dveřmi, s uložením tabletů na rozpon 370 mm
- uzavřený, dvouplášťový (vnější boky, dno, strop, záda, vnitřní stěny, dveře )
- hlubokotažné vsuvy, s hlubokotažnou pojistkou proti překlopení táců při manipula-ci, vpředu a vzadu (min. 2 kusy výlisku nad každým samostatným  vsuvem - tj. 4 ks na etáž)
- odstup vsuvů min. 115 mm
- dvouplášťové dveře s dvoubodovým uzávěrem, otočné o 270° s aretací v otevřené poloze 
- 4 svislá madla na rozích, přístupná i při otevřených dveřích 
- 4x kola, každé o průměru min. 200 mm, dvě pevná, dvě bržděná otočná
- rohové plastové nárazníky, robustní na rozích v úrovni dna
- včetně elektrické motorové jednotky, zajišťující pohon vozu bez tlačné síly obsluhy, s bezdrátovým dálkovým ovládáním, včetně vlastního AKU, dojezd na jedno nabytí až 10 km při vodorovné jízdě, včetně schopnosti šikmého pojezdu nahoru/dolů do sklonu 25%. , </t>
    </r>
    <r>
      <rPr>
        <b/>
        <sz val="10"/>
        <color rgb="FFE40000"/>
        <rFont val="Arial CE"/>
        <family val="2"/>
        <charset val="238"/>
      </rPr>
      <t xml:space="preserve">zařízení musí být doporučené a garantované výrobcem tabletového systému, který je předmětem dodávky - viz AO14 </t>
    </r>
  </si>
  <si>
    <t>AR1a</t>
  </si>
  <si>
    <r>
      <t xml:space="preserve">Příslušenství k mycímu centru na poz. AR1 - </t>
    </r>
    <r>
      <rPr>
        <b/>
        <sz val="10"/>
        <color rgb="FFED0000"/>
        <rFont val="Arial"/>
        <family val="2"/>
        <charset val="238"/>
      </rPr>
      <t>příprava pro napojení dle normy DIN18875 na systém kontroly odběrového maxima energie a redukci odběrových špiček</t>
    </r>
  </si>
  <si>
    <r>
      <rPr>
        <b/>
        <sz val="10"/>
        <rFont val="Arial"/>
        <family val="2"/>
        <charset val="238"/>
      </rPr>
      <t>Podlahová vpusť, s protizápachovou uzávěrou</t>
    </r>
    <r>
      <rPr>
        <sz val="10"/>
        <rFont val="Arial"/>
        <family val="2"/>
        <charset val="238"/>
      </rPr>
      <t xml:space="preserve"> k zalití do podlahy,</t>
    </r>
    <r>
      <rPr>
        <b/>
        <sz val="10"/>
        <rFont val="Arial"/>
        <family val="2"/>
        <charset val="238"/>
      </rPr>
      <t xml:space="preserve"> provedení "DLAŽBA", materiál nerez</t>
    </r>
    <r>
      <rPr>
        <sz val="10"/>
        <rFont val="Arial"/>
        <family val="2"/>
        <charset val="238"/>
      </rPr>
      <t xml:space="preserve">, vana ohýbaný nerezový plech, doplněný bočními úchyty do betonu, zemnící šroub, pochůzný rošt, </t>
    </r>
    <r>
      <rPr>
        <b/>
        <sz val="10"/>
        <rFont val="Arial"/>
        <family val="2"/>
        <charset val="238"/>
      </rPr>
      <t>dodávka stavba</t>
    </r>
  </si>
  <si>
    <r>
      <t xml:space="preserve">Jímka na chemii, min kapacita 250 lt, </t>
    </r>
    <r>
      <rPr>
        <b/>
        <sz val="10"/>
        <rFont val="Arial"/>
        <family val="2"/>
        <charset val="238"/>
      </rPr>
      <t>dodávka stavby</t>
    </r>
  </si>
  <si>
    <r>
      <t xml:space="preserve">Mycí stůl, 2x vevařený lisovaný dřez, každý dřez o rozměru 800×600×450mm,  kapotáž dřezu z čela a obou boků, prolomená pracovní deska,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</si>
  <si>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1800x700x900 DOMĚREK</t>
  </si>
  <si>
    <r>
      <t xml:space="preserve">Mycí stůl, 1x vevařený lisovaný dřez o rozměru 800×600×450mm,  kapotáž dřezu z čela a obou boků, prolomená pracovní deska,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</si>
  <si>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r>
      <t xml:space="preserve">Keramická výlevka  - </t>
    </r>
    <r>
      <rPr>
        <b/>
        <sz val="10"/>
        <rFont val="Arial"/>
        <family val="2"/>
        <charset val="238"/>
      </rPr>
      <t>dodávka stavby</t>
    </r>
  </si>
  <si>
    <r>
      <t xml:space="preserve">Nástěnná vodovodbní baterie - </t>
    </r>
    <r>
      <rPr>
        <b/>
        <sz val="10"/>
        <rFont val="Arial"/>
        <family val="2"/>
        <charset val="238"/>
      </rPr>
      <t>dodávka stavby</t>
    </r>
  </si>
  <si>
    <r>
      <t xml:space="preserve">Mycí stůl, 1x vevařený lisovaný dřez o rozměru 1060×600×450mm,  kapotáž dřezu z čela a obou boků, prolomená pracovní deska, zadní lem, </t>
    </r>
    <r>
      <rPr>
        <b/>
        <sz val="10"/>
        <color rgb="FFED0000"/>
        <rFont val="Arial"/>
        <family val="2"/>
        <charset val="238"/>
      </rPr>
      <t>přední radius pracovní desky R15</t>
    </r>
    <r>
      <rPr>
        <sz val="10"/>
        <rFont val="Arial"/>
        <family val="2"/>
        <charset val="238"/>
      </rPr>
      <t xml:space="preserve">, nerezové provedení, </t>
    </r>
    <r>
      <rPr>
        <i/>
        <sz val="10"/>
        <rFont val="Arial"/>
        <family val="2"/>
        <charset val="238"/>
      </rPr>
      <t>bližší specifikace a provedení nerezového nábytku - viz příloha - technické požadavky na nerezový nábytek</t>
    </r>
  </si>
  <si>
    <t>max. 36kW/400 V</t>
  </si>
  <si>
    <t>AS8a</t>
  </si>
  <si>
    <r>
      <t xml:space="preserve">Příslušenství k myčce provozního nádobí na poz. AS8 - </t>
    </r>
    <r>
      <rPr>
        <b/>
        <sz val="10"/>
        <color rgb="FFED0000"/>
        <rFont val="Arial"/>
        <family val="2"/>
        <charset val="238"/>
      </rPr>
      <t>příprava pro napojení dle normy DIN18875 na systém kontroly odběrového maxima energie a redukci odběrových špiček</t>
    </r>
  </si>
  <si>
    <t>AS8b</t>
  </si>
  <si>
    <t>Příslušenství k myčce provozního nádobí na poz. AS8 - dávkovač mycího prostředku ke myčce provozního nádobí</t>
  </si>
  <si>
    <t>AS8c</t>
  </si>
  <si>
    <t>Příslušenství k myčce provozního nádobí na poz. AS8 - dávkovač oplachového prostředku ke myčce provozního nádobí</t>
  </si>
  <si>
    <t>Příslušenství k myčce provozního nádobí na poz. AS8 - sada košů - sada obsahuje : 1x držák hrnců a pánví, 1x držák drobného náčiní, 1x držák 9 táců a vík GN, 1x držák malých vík GN 1/3-1/9, 1x držák na malé mísi a pánve, 1x koš pro drobné náčiní, 1x držák pro příslušensrví na boku stroje</t>
  </si>
  <si>
    <t>2000x600x1800 DOMĚREK</t>
  </si>
  <si>
    <t>2450x600x1800 DOMĚREK</t>
  </si>
  <si>
    <t>2400x600x1800 DOMĚREK</t>
  </si>
  <si>
    <t>2350x600x1800 DOMĚREK</t>
  </si>
  <si>
    <t>1800x600x1800 DOMĚREK</t>
  </si>
  <si>
    <r>
      <t xml:space="preserve">Zařízení pro optimalizaci elektrické energie na redukci výkonových špiček u tepelných spotřebičů poz. </t>
    </r>
    <r>
      <rPr>
        <b/>
        <sz val="10"/>
        <color rgb="FFE40000"/>
        <rFont val="Arial"/>
        <family val="2"/>
        <charset val="238"/>
      </rPr>
      <t xml:space="preserve">X42, </t>
    </r>
    <r>
      <rPr>
        <b/>
        <sz val="10"/>
        <color rgb="FFFF0000"/>
        <rFont val="Arial"/>
        <family val="2"/>
        <charset val="238"/>
      </rPr>
      <t>X52,Y1,AF13,AK2,AK4,AK7,AK9,AK11,AK13,AK15,AK18,AK21,AK29, AL1, AL3, AL7, AL8, AM5, AM6,AR1, AS8</t>
    </r>
    <r>
      <rPr>
        <sz val="10"/>
        <rFont val="Arial"/>
        <family val="2"/>
        <charset val="238"/>
      </rPr>
      <t xml:space="preserve"> bez omezení provozu  a délky teplelné přípravy . Komunikace mezi spotřebiči a řídícím systemém dle norny DIN 18875 .Systém umožňuje dosahnout koeficient souběhu  technologie min. 0,4 .Regulace skládající se z centrální jednotky a vstupních/výstupních modulů a řídícího PC. Automatické dodržování naprogramovaných minimálních a maximálních spínacích časů. Strategie řízení zapojují do optimalizace všechny spotřebiče a ty fungují zcela bez priority. Systém umožňuje zaznamenávat spotřeby jednotlivých zařízení  a umí zaznamenavat i spotřebu celého celku kuchyně . Měření spotřeby el. energie u každého spotřebiče samsotatně  aktivní metodou tj. přímým měřením . Databáze uložení spotřeb min. 2 měsíce .  Systém je schopen vyhodnotit, které spotřebiče jsou momentálně v porvozu a dále umí vyhodnotit nutnost daného spotřebiče odebírat elektrickou energii. Fungování je u každého jednotlivého spotřebiče zjištěno pomocí měřící techniky a zahrnuto do celkové strategie optimalizace. Redukuje odběrové špičky minimálně o 60% bez omezení provozu.  Vyloučení překročení mezní hodnoty odběru elektrické energie. Každému spotřebiči je přiřazen ruční/automatický spínač, pomocí kterého může být tento spotřebič v případě poruchy nebo nutnosti servisního zásahu cíleně vyřazen ze systému řízení. Při výpadku některé komponenty přejdou spotřebiče do definovaného stavu (většinou nouzového vypnutí) a mohou být až do odstranění poruchy dále ovládány pomocí ručního/automatického spínače - zabránění překročení odběrového maxima. Možnost regulace kvality vzduchu v  kuchyní s přímou vazbou na VZT  . Možnost změny priorit přes webové rozhraní zaškolenou obsluhou kuchyně  . Vzádelný přístup přes LAN. Monitorovaní spotřeby el. energie celé kuchyně přes webové rozhraní v počítačí provozovatele .Ovladací software  v českém jazyce . ,Součástí dodávky: dotyková obrazovka o min.uhlopříčce 10 palcu. Vstupní výstupní moduly jsou propojeny s centrální jednotkou datovým kabelem BUS po sběrnici. Spotřebbiče  musí být připraveny výrobcem  pro napojení inteligentního energetického optimalizačního zařízení na redukci výkonových špiček Dle DIN 18875 . Propojení mezi spotřebičem a regulačním členem Kabelem CYKY 7x1,5</t>
    </r>
  </si>
  <si>
    <r>
      <t>Interiérové opláštění technologií ve výdejní lince, příprava pro uchycení pojezdových drach tecnistone -</t>
    </r>
    <r>
      <rPr>
        <b/>
        <sz val="10"/>
        <color theme="1"/>
        <rFont val="Arial"/>
        <family val="2"/>
        <charset val="238"/>
      </rPr>
      <t xml:space="preserve">  dodavatel interiéru</t>
    </r>
  </si>
  <si>
    <r>
      <t xml:space="preserve">Interiérové opláštění technologií v rautové lince -  </t>
    </r>
    <r>
      <rPr>
        <b/>
        <sz val="10"/>
        <color theme="1"/>
        <rFont val="Arial"/>
        <family val="2"/>
        <charset val="238"/>
      </rPr>
      <t>dodavatel interiéru</t>
    </r>
  </si>
  <si>
    <r>
      <rPr>
        <b/>
        <sz val="11"/>
        <color indexed="8"/>
        <rFont val="Arial"/>
        <family val="2"/>
        <charset val="238"/>
      </rPr>
      <t xml:space="preserve">Varný kotel dvouplášťový </t>
    </r>
    <r>
      <rPr>
        <b/>
        <sz val="11"/>
        <color indexed="10"/>
        <rFont val="Arial"/>
        <family val="2"/>
        <charset val="238"/>
      </rPr>
      <t>elektrický</t>
    </r>
    <r>
      <rPr>
        <b/>
        <sz val="11"/>
        <color indexed="8"/>
        <rFont val="Arial"/>
        <family val="2"/>
        <charset val="238"/>
      </rPr>
      <t xml:space="preserve"> </t>
    </r>
    <r>
      <rPr>
        <sz val="11"/>
        <color indexed="8"/>
        <rFont val="Arial"/>
        <family val="2"/>
        <charset val="238"/>
      </rPr>
      <t>s nepřímým ohřevem, obdelníková varná nádoba, provedení pro zavěšení na nosnou zděnou stěnu, využitelný objem</t>
    </r>
    <r>
      <rPr>
        <b/>
        <sz val="11"/>
        <color indexed="10"/>
        <rFont val="Arial"/>
        <family val="2"/>
        <charset val="238"/>
      </rPr>
      <t xml:space="preserve"> 300l</t>
    </r>
    <r>
      <rPr>
        <sz val="11"/>
        <color indexed="8"/>
        <rFont val="Arial"/>
        <family val="2"/>
        <charset val="238"/>
      </rPr>
      <t xml:space="preserve">, , </t>
    </r>
    <r>
      <rPr>
        <b/>
        <sz val="11"/>
        <color indexed="10"/>
        <rFont val="Arial"/>
        <family val="2"/>
        <charset val="238"/>
      </rPr>
      <t xml:space="preserve">provedení na stavební sokl,  </t>
    </r>
  </si>
  <si>
    <t>AK11b</t>
  </si>
  <si>
    <r>
      <t xml:space="preserve">Příslušenství k multifunkční pánvi na poz. AK11 - </t>
    </r>
    <r>
      <rPr>
        <b/>
        <sz val="10"/>
        <color rgb="FFED0000"/>
        <rFont val="Arial"/>
        <family val="2"/>
        <charset val="238"/>
      </rPr>
      <t>příprava pro možnost instalace zařízení na stavební sokl</t>
    </r>
  </si>
  <si>
    <t>min. 10450x600</t>
  </si>
  <si>
    <t>AK7j</t>
  </si>
  <si>
    <t>AM4a</t>
  </si>
  <si>
    <t>AL2b</t>
  </si>
  <si>
    <t>Al15b</t>
  </si>
  <si>
    <t>AM4b</t>
  </si>
  <si>
    <t>Ak21a</t>
  </si>
  <si>
    <t>Ak29a</t>
  </si>
  <si>
    <t>SOUČET ETAP</t>
  </si>
  <si>
    <t>3.Etapa - A</t>
  </si>
  <si>
    <t>3.Etapa - B</t>
  </si>
  <si>
    <t>3.Etapa - C</t>
  </si>
  <si>
    <t xml:space="preserve">4.Etapa </t>
  </si>
  <si>
    <t>SOUČET</t>
  </si>
  <si>
    <t>CENA</t>
  </si>
  <si>
    <r>
      <t xml:space="preserve">Transportní vůz CNS, kola průměr 125mm, 2 otočná s brzdou, 2 pevná, ochranné pryžové rohy v úrovni dna, dva bordy 600x800 mm
vč. 1x  GN 1/1-100 na pacientské karty a příbory ( ev, držáky karet), </t>
    </r>
    <r>
      <rPr>
        <b/>
        <sz val="10"/>
        <color rgb="FFFF0000"/>
        <rFont val="Arial"/>
        <family val="2"/>
        <charset val="238"/>
      </rPr>
      <t xml:space="preserve">zařízení musí být doporučené a garantované výrobcem tabletového systému, který je předmětem dodávky - viz AO14 </t>
    </r>
  </si>
  <si>
    <t>min. 1,4kW/230V</t>
  </si>
  <si>
    <r>
      <t xml:space="preserve">Výdejní vůz vyhřívaný s policí CNS, pro 3xGN 1/1 Bain -marie, čelní ovládání, každá vana samostatná regulace  a výtok, příkon 1,4kW, madlo + ovládání na čelní straně, teplotní regulace + 30 až + 110 stC, kola průměr 125mm, 2 otočná s brzdou, 2 pevná, </t>
    </r>
    <r>
      <rPr>
        <b/>
        <sz val="10"/>
        <color rgb="FFFF0000"/>
        <rFont val="Arial"/>
        <family val="2"/>
        <charset val="238"/>
      </rPr>
      <t xml:space="preserve">zařízení musí být doporučené a garantované výrobcem tabletového systému, který je předmětem dodávky - viz AO14 </t>
    </r>
  </si>
  <si>
    <r>
      <t xml:space="preserve">Regálový vůz CNS otevřený, (pro dietu/salát-desert)
na plechy/rošty GN 2/1, 16 vsuvů , vč. roštů CNS 10 ks, </t>
    </r>
    <r>
      <rPr>
        <b/>
        <sz val="10"/>
        <color rgb="FFFF0000"/>
        <rFont val="Arial"/>
        <family val="2"/>
        <charset val="238"/>
      </rPr>
      <t xml:space="preserve">zařízení musí být doporučené a garantované výrobcem tabletového systému, který je předmětem dodávky - viz AO14 </t>
    </r>
  </si>
  <si>
    <r>
      <t xml:space="preserve">Vůz uzavřený, vyhřívaný CNS (na dohřívání rezervních dávek - doplňování k pásu), dvouplášťová konstrukce, vnitřní vsuvy na GN1/1, hlubokotažné výlisky, na rozpon 370mm, vnitřní provedení H3, teplovzdušný ventilátor ve dveřích, vyjímatelný, příkon 760W, kola průměr 125mm, 2 otočná s brzdou, 2 pevná,
ochranné pryžové rohy v úrovni dna, úchyt čelní na dveřích, kapacita: 30 vsuvů, </t>
    </r>
    <r>
      <rPr>
        <b/>
        <sz val="10"/>
        <color rgb="FFFF0000"/>
        <rFont val="Arial"/>
        <family val="2"/>
        <charset val="238"/>
      </rPr>
      <t xml:space="preserve">zařízení musí být doporučené a garantované výrobcem tabletového systému, který je předmětem dodávky - viz AO14 </t>
    </r>
  </si>
  <si>
    <r>
      <t xml:space="preserve">Tabletovací (kompletační) pás v délce 8 m, </t>
    </r>
    <r>
      <rPr>
        <b/>
        <sz val="10"/>
        <color rgb="FFED0000"/>
        <rFont val="Arial"/>
        <family val="2"/>
        <charset val="238"/>
      </rPr>
      <t xml:space="preserve">zařízení musí být doporučené a garantované výrobcem tabletového systému, který je předmětem dodávky - viz AO14 </t>
    </r>
  </si>
  <si>
    <r>
      <t xml:space="preserve">Mycí centrum pro mytí tabletů - </t>
    </r>
    <r>
      <rPr>
        <b/>
        <sz val="10"/>
        <color rgb="FFED0000"/>
        <rFont val="Arial"/>
        <family val="2"/>
        <charset val="238"/>
      </rPr>
      <t>BLIŽŠÍ POPIS viz TECHNCKÝ STANDARD - UMÝVÁRNA TABLETŮ</t>
    </r>
  </si>
  <si>
    <t>max. 1400x900x900</t>
  </si>
  <si>
    <r>
      <rPr>
        <b/>
        <sz val="11"/>
        <color indexed="8"/>
        <rFont val="Arial"/>
        <family val="2"/>
        <charset val="238"/>
      </rPr>
      <t xml:space="preserve">Elektrický varný kotel. </t>
    </r>
    <r>
      <rPr>
        <b/>
        <sz val="11"/>
        <color rgb="FFED0000"/>
        <rFont val="Arial"/>
        <family val="2"/>
        <charset val="238"/>
      </rPr>
      <t>dvouplášťový s nepřímým ohřevem,</t>
    </r>
    <r>
      <rPr>
        <sz val="11"/>
        <color indexed="8"/>
        <rFont val="Arial"/>
        <family val="2"/>
        <charset val="238"/>
      </rPr>
      <t xml:space="preserve"> obdelníková varná nádoba, využitelný objem</t>
    </r>
    <r>
      <rPr>
        <b/>
        <sz val="11"/>
        <color indexed="10"/>
        <rFont val="Arial"/>
        <family val="2"/>
        <charset val="238"/>
      </rPr>
      <t xml:space="preserve"> 300 lt, digitální ovládání přes displej, možnost odloženého startu pro vaření, nastavitelné dopouštění vody s přesností na 1 lt, plynulá regulace výkonu, počítadlo provozních hodin, provedení na stavební sokl,  </t>
    </r>
  </si>
  <si>
    <t xml:space="preserve">max. 40kW/400V </t>
  </si>
  <si>
    <r>
      <t xml:space="preserve">Mycí centrum pro mytí nádobí po zaměstnancích, vč. sběrného pásu, třídicího a výstupního stolu </t>
    </r>
    <r>
      <rPr>
        <b/>
        <sz val="10"/>
        <color rgb="FFED0000"/>
        <rFont val="Arial"/>
        <family val="2"/>
        <charset val="238"/>
      </rPr>
      <t>- BLIŽŠÍ POPIS viz TECHNCKÝ STANDARD - UMÝVÁRNA JÍDELNA ZAMĚSTNANCŮ</t>
    </r>
  </si>
  <si>
    <t>min. 36kW/400V</t>
  </si>
  <si>
    <t>min. 36kW/400V - max. 42kW/400 V</t>
  </si>
  <si>
    <t>min. 36 kW/400V - max. 41kW/400V</t>
  </si>
  <si>
    <t>min. 27kW/400V -max. 42kW/400 V</t>
  </si>
  <si>
    <r>
      <t xml:space="preserve">Mlýnek na  zbytky biologického odpadu, </t>
    </r>
    <r>
      <rPr>
        <b/>
        <sz val="10"/>
        <color rgb="FFE40000"/>
        <rFont val="Arial"/>
        <family val="2"/>
        <charset val="238"/>
      </rPr>
      <t>kapacita min. 300 kg / 1 hod</t>
    </r>
    <r>
      <rPr>
        <sz val="10"/>
        <rFont val="Arial"/>
        <family val="2"/>
        <charset val="238"/>
      </rPr>
      <t xml:space="preserve">, nerezové provedení, </t>
    </r>
    <r>
      <rPr>
        <b/>
        <sz val="10"/>
        <color rgb="FFFF0000"/>
        <rFont val="Arial"/>
        <family val="2"/>
        <charset val="238"/>
      </rPr>
      <t>kompatibilní a doporučené zařízení výrobcem kompostovacího stroje</t>
    </r>
  </si>
  <si>
    <t>Doplňující dokument</t>
  </si>
  <si>
    <t>Chladící komora na odpad</t>
  </si>
  <si>
    <t>Výparník, vhodný z hlediska kapacity, provedení a dimenze k chladícímu boxu na poz. M1</t>
  </si>
  <si>
    <t>Výparník, vhodný z hlediska kapacity, provedení a dimenze k mrazícímu boxu na poz. N1</t>
  </si>
  <si>
    <t>Venkovní jednotka, vhodný z hlediska kapacity, provedení a dimenze k mrazícímu boxu na poz. N1</t>
  </si>
  <si>
    <t>Výparník, vhodný z hlediska kapacity, provedení a dimenze k chladícímu boxu na poz. F1</t>
  </si>
  <si>
    <t>Klimatizace - temperace trojovny, technologie z hlediska kapacity, provedení a dimenze vhodná k chladícím technologiím</t>
  </si>
  <si>
    <t>Výparník, vhodný z hlediska kapacity, provedení a dimenze k mrazícímu boxu na poz. I1</t>
  </si>
  <si>
    <t>Venkovní jednotka, vhodná z hlediska kapacity, provedení a dimenze k mrazícímu boxu na poz. I1</t>
  </si>
  <si>
    <t>Výparník, vhodný z hlediska kapacity, provedení a dimenze k mrazícímu boxu na poz. J1</t>
  </si>
  <si>
    <t>Výparník, vhodný z hlediska kapacity, provedení a dimenze k chladícímu boxu na poz. AC1</t>
  </si>
  <si>
    <t>Výparník, vhodný z hlediska kapacity, provedení a dimenze k chladícímu boxu na poz. AD1</t>
  </si>
  <si>
    <t>Klimatizace pro chlazení místnosti, vhodná z hlediska kapacity, provedení a dimenze k velikosti místnosti</t>
  </si>
  <si>
    <t>Zařízení a technologie pro hlídání teplot v chladících a mrazících boxech vč. signalizace v případě nesprávných teplot</t>
  </si>
  <si>
    <t>Cena za technologii bez DPH celkem</t>
  </si>
  <si>
    <t>Cena za dopravu, montáž, montážní materiál a zaškolení na nově dodaná zařízení</t>
  </si>
  <si>
    <r>
      <t xml:space="preserve">Zařízení pro optimalizaci elektrické energie na redukci výkonových špiček u tepelných spotřebičů poz. </t>
    </r>
    <r>
      <rPr>
        <b/>
        <sz val="10"/>
        <color rgb="FFE40000"/>
        <rFont val="Arial"/>
        <family val="2"/>
        <charset val="238"/>
      </rPr>
      <t xml:space="preserve">X42, </t>
    </r>
    <r>
      <rPr>
        <b/>
        <sz val="10"/>
        <color rgb="FFFF0000"/>
        <rFont val="Arial"/>
        <family val="2"/>
        <charset val="238"/>
      </rPr>
      <t>X52,Y1,AF13,AK2,AK4,AK7,AK9,AK11,AK13,AK15,AK18,AK21,AK29, AL1, AL3, AL7, AL8, AM5, AM6,AR1, AS8</t>
    </r>
    <r>
      <rPr>
        <sz val="10"/>
        <rFont val="Arial"/>
        <family val="2"/>
        <charset val="238"/>
      </rPr>
      <t xml:space="preserve"> bez omezení provozu  a délky teplelné přípravy . Komunikace mezi spotřebiči a řídícím systemém dle norny DIN 18875 .Systém umožňuje dosahnout koeficient souběhu  technologie min. 0,4 .Regulace skládající se z centrální jednotky a vstupních/výstupních modulů a řídícího PC. Automatické dodržování naprogramovaných minimálních a maximálních spínacích časů. Strategie řízení zapojují do optimalizace všechny spotřebiče a ty fungují zcela bez priority. Systém umožňuje zaznamenávat spotřeby jednotlivých zařízení  a umí zaznamenavat i spotřebu celého celku kuchyně . Měření spotřeby el. energie u každého spotřebiče samsotatně  aktivní metodou tj. přímým měřením . Databáze uložení spotřeb min. 2 měsíce .  Systém je schopen vyhodnotit, které spotřebiče jsou momentálně v porvozu a dále umí vyhodnotit nutnost daného spotřebiče odebírat elektrickou energii. Fungování je u každého jednotlivého spotřebiče zjištěno pomocí měřící techniky a zahrnuto do celkové strategie optimalizace. Redukuje odběrové špičky minimálně o 60% bez omezení provozu.  Vyloučení překročení mezní hodnoty odběru elektrické energie. Každému spotřebiči je přiřazen ruční/automatický spínač, pomocí kterého může být tento spotřebič v případě poruchy nebo nutnosti servisního zásahu cíleně vyřazen ze systému řízení. Při výpadku některé komponenty přejdou spotřebiče do definovaného stavu (většinou nouzového vypnutí) a mohou být až do odstranění poruchy dále ovládány pomocí ručního/automatického spínače - zabránění překročení odběrového maxima. Možnost regulace kvality vzduchu v  kuchyní s přímou vazbou na VZT  . Možnost změny priorit přes webové rozhraní zaškolenou obsluhou kuchyně  . Vzádelný přístup přes LAN. Monitorovaní spotřeby el. energie celé kuchyně přes webové rozhraní v počítačí provozovatele .Ovladací software  v českém jazyce . ,Součástí dodávky: dotyková obrazovka o min.uhlopříčce 10 palcu. Vstupní výstupní moduly jsou propojeny s centrální jednotkou datovým kabelem BUS po sběrnici. Spotřebbiče  musí být připraveny výrobcem  pro napojení inteligentního energetického optimalizačního zařízení na redukci výkonových špiček Dle DIN 18875 . Propojení mezi spotřebičem a regulačním členem Kabelem CYKY 7x1,5 </t>
    </r>
    <r>
      <rPr>
        <b/>
        <sz val="10"/>
        <color rgb="FFFF0000"/>
        <rFont val="Arial"/>
        <family val="2"/>
        <charset val="238"/>
      </rPr>
      <t>- řešeno samostatnou částí PD viz. část I "Systém řízení soudobosti"</t>
    </r>
  </si>
  <si>
    <t>Celý tablet musí obsahovat následující části (celkem 10 kusů):                               1. spodní díl (půdorysný rozměr min. 530x370 mm), včetně samostatného prolisu pro hlavní menü talíř/misku , samostatného prolisu pro pol. misku, samostatného prolisu pro salát/desert misku a pro příbor, svačinu a samostatného prolisu pro umístění šálku na nápoje, který není překryt horním dílem
2. horní díl (půdorysný rozměr min. 530x370 mm), s rohovým výřezem pro umístění nápoje, mající 3 samostatné izolované prostory, jeden pro hlavní menü, druhý pro salát/desert misku, příbor a svačinu, třetí pro polévkovou misku
3.menü talíř porc. silnostěnný, tl. stěny min. 2,5 mm, Ø 250 mm (+/- 10%), výška min. 40 mm, hluboký, nedělený, zesílený, kompatibilní s korpusem tabletu a tepelnou podložkou
4. víčko na menü talíř kruhové, rigidní, neprůhledné, polypropylenové, odolnost do +90°C, spodní okraj doléhá na horní hranu talíře, na spodním okraji rigidní lem výšky 10 mm zapadající do talíře, kompatibilní s talířem
5. miska na polévku univerzální , porcelánová, silnostěnná, objem min. 0,4 l, kruhová, Ø 120 mm (+/- 10%), výška min. 50 mm, se svislým válcovitým vnitřním horním okrajem pro zasunutí víčka, dno s  Ø 80 mm (+/- 10%), zajišťující dostatečnou stabilitu misky, kompatibilní s korpusem tabletu 
6. miska na salát/desert univerzální,  porcelánová, silnostěnná, objem min. 0,4 l,  kruhová, Ø 120 mm (+/- 10%), výška min. 50 mm, se svislým válcovitým vnitřním horním okrajem pro zasunutí víčka, dno s  Ø 80 mm (+/- 10%) , zajišťující dostatečnou stabilitu misky, kompatibilní s korpusem tabletu 
7. víčko na pol. misku, kruhové, vodotěsné, neprůhledné, flexibilní, zajišťující naprostou 100% dokonalou těsnost misky v naplněném stavu tekutinou, aktivace víčka se provádí svislým tlakem dlaně na víčko položené na misku (nezaklapává se, nešroubuje se), víčko má vnitřní těsnění, zasouvající se do misky a s vnějším svislým lemem zajišťuje dokonalou těsnost
8. víčko na salát/desert misku, barevně odlišné od víčka na pol. misku, kruhové, vodotěsné, neprůhledné, flexibilní, zajišťující naprostou 100% dokonalou těsnost misky v naplněném stavu tekutinou, aktivace víčka se provádí svislým tlakem dlaně na víčko položené na misku (nezaklapává se, nešroubuje se), víčko má vnitřní těsnění, zasouvající se do misky a s vnějším svislým lemem zajišťuje dokonalou těsnost  
9. držák karet plastový, zaklapávací, na průběžný obvodový prolis spodního dílu tabletu
10. tepelná podložka CNS pod menü talíř, dvouplášťová, vnitřní náplň „vosk“ měnící skupenství při překročení +100°C, tepelná odolnost do +150°C, kompatibilní se spodním dílem tabletu (podložka volitelně použitelná).</t>
  </si>
  <si>
    <t>Doplňující informace</t>
  </si>
  <si>
    <t>4 ks</t>
  </si>
  <si>
    <t>neoceňovat</t>
  </si>
  <si>
    <t>1 ks</t>
  </si>
  <si>
    <t>1ks</t>
  </si>
  <si>
    <t>2 ks</t>
  </si>
  <si>
    <t>3 ks</t>
  </si>
  <si>
    <t>5 ks</t>
  </si>
  <si>
    <t>20 ks</t>
  </si>
  <si>
    <t>6 ks</t>
  </si>
  <si>
    <t>8 ks</t>
  </si>
  <si>
    <t>800 ks</t>
  </si>
  <si>
    <t>11 ks</t>
  </si>
  <si>
    <r>
      <t>Keramická umyvadlo -</t>
    </r>
    <r>
      <rPr>
        <b/>
        <sz val="10"/>
        <color rgb="FFFF0000"/>
        <rFont val="Arial"/>
        <family val="2"/>
        <charset val="238"/>
      </rPr>
      <t xml:space="preserve"> dodávka stavby</t>
    </r>
  </si>
  <si>
    <t>1 soubor</t>
  </si>
  <si>
    <r>
      <t xml:space="preserve">Velkokapacitní profesionální chladnička, </t>
    </r>
    <r>
      <rPr>
        <b/>
        <sz val="10"/>
        <color rgb="FFFF0000"/>
        <rFont val="Arial"/>
        <family val="2"/>
        <charset val="238"/>
      </rPr>
      <t>vnitřní prostor uzpůsoben pro nádoby velikosti GN 2/1, hrubý objem min. 590litrů</t>
    </r>
    <r>
      <rPr>
        <sz val="10"/>
        <rFont val="Arial"/>
        <family val="2"/>
        <charset val="238"/>
      </rPr>
      <t xml:space="preserve">; systém chlazení vzduchem s min. dvojitým ventilátorem a automatickým odmrazováním; </t>
    </r>
    <r>
      <rPr>
        <b/>
        <sz val="10"/>
        <color rgb="FFFF0000"/>
        <rFont val="Arial"/>
        <family val="2"/>
        <charset val="238"/>
      </rPr>
      <t>energetická třída A - MAXIMÁLNÍ ROČNÍ SPOTŘEBA ELEKTRICKE ENERGIE 310kWh !!!; vzduchem chlazená jednotka umístěná nad chlazenou komorou</t>
    </r>
    <r>
      <rPr>
        <sz val="10"/>
        <rFont val="Arial"/>
        <family val="2"/>
        <charset val="238"/>
      </rPr>
      <t xml:space="preserve">; bezúdržbový výparník; plné uzamykatelné dveře - mechanický zámek; vnitřní LED osvětlení; </t>
    </r>
    <r>
      <rPr>
        <b/>
        <sz val="10"/>
        <color rgb="FFFF0000"/>
        <rFont val="Arial"/>
        <family val="2"/>
        <charset val="238"/>
      </rPr>
      <t>rozsah chlazení nastavitelný v rozsahu min. -2°C až +15°C</t>
    </r>
    <r>
      <rPr>
        <sz val="10"/>
        <rFont val="Arial"/>
        <family val="2"/>
        <charset val="238"/>
      </rPr>
      <t>;  funkce pro rychlé zchlazení čerstvých potravin;</t>
    </r>
    <r>
      <rPr>
        <b/>
        <sz val="10"/>
        <color rgb="FFFF0000"/>
        <rFont val="Arial"/>
        <family val="2"/>
        <charset val="238"/>
      </rPr>
      <t xml:space="preserve"> možnost nastavení vnitřní vlhkosti v min. 3 úrovních</t>
    </r>
    <r>
      <rPr>
        <sz val="10"/>
        <rFont val="Arial"/>
        <family val="2"/>
        <charset val="238"/>
      </rPr>
      <t xml:space="preserve">; dotyková ovládací elektronika včetně češtiny - ovládání dotykem a přejetím prstu; digitální zobrazení aktuální teploty; přizpůsobitelné funkce optického a akustického alarmu v případě příliš vysoké / nízké vnitřní teplotě, otevřená dvířka a výpadek napájení s obnovením napájení; Funkce pro ukládání min / max. hodnot teploty a alarmů teploty a výpadku napájení s datem, přesným časem a trváním; beznapěťový kontakt alarmu, lze připojit k centrálnímu poplašnému systému; </t>
    </r>
    <r>
      <rPr>
        <b/>
        <sz val="10"/>
        <color rgb="FFFF0000"/>
        <rFont val="Arial"/>
        <family val="2"/>
        <charset val="238"/>
      </rPr>
      <t>součástí modul pro WIFI/LAN připojení pro monitoring teplot a přenášení alarmů - pro připojení a vstup kalibrovaného snímače teploty produktu</t>
    </r>
    <r>
      <rPr>
        <sz val="10"/>
        <rFont val="Arial"/>
        <family val="2"/>
        <charset val="238"/>
      </rPr>
      <t xml:space="preserve">; přetlakový ventil pro snadné otevírání dveří; </t>
    </r>
    <r>
      <rPr>
        <b/>
        <sz val="10"/>
        <color rgb="FFFF0000"/>
        <rFont val="Arial"/>
        <family val="2"/>
        <charset val="238"/>
      </rPr>
      <t>rámové vytápění horkým plynem; vnější plášť z nerezové chromniklové oceli 1.4301/AISI 304; vnitřní nerezový hlubokotažený plášť s prolisy pro zásuvy na GN 2/1 z nerezové chromniklové oceli 1.4301/AISI 304</t>
    </r>
    <r>
      <rPr>
        <sz val="10"/>
        <rFont val="Arial"/>
        <family val="2"/>
        <charset val="238"/>
      </rPr>
      <t xml:space="preserve">; čisticí otvor ve dnu stroje; min. 4 zesílené rošty GN 2/1 potažené umělou hmotou; podlahové úložiště; </t>
    </r>
    <r>
      <rPr>
        <b/>
        <sz val="10"/>
        <color rgb="FFFF0000"/>
        <rFont val="Arial"/>
        <family val="2"/>
        <charset val="238"/>
      </rPr>
      <t>police výškově nastavitelné; nosnost na každou polici: min. 40 kg; součástí zařízení otevírací nožní pedál dveří nebo jiné obdobné příslušenství umožňující otevření dveří s plnými ruky; při úhlu otevřených dveří pod 90° se automaticky zavřou a směr otevírání lze libovolně změnit bez nutnosti dalších komponent; hygienická, vyměnitelná izolace dveří; dveřní profilové zapuštěné madlo; automatické odmrazování horkým plynem – lze spustit i manuálně</t>
    </r>
    <r>
      <rPr>
        <sz val="10"/>
        <rFont val="Arial"/>
        <family val="2"/>
        <charset val="238"/>
      </rPr>
      <t>; výškově stavitelné nerezové nohy, chladivo bez FCKW-FKW (R 290), izolace stěn min. 80mm; okolní teplota: v rozmezí mezi +10°C až +40°C - klimatická třída 5</t>
    </r>
  </si>
  <si>
    <r>
      <t xml:space="preserve">Velkokapacitní profesionální mraznička, </t>
    </r>
    <r>
      <rPr>
        <b/>
        <sz val="10"/>
        <color rgb="FFFF0000"/>
        <rFont val="Arial"/>
        <family val="2"/>
        <charset val="238"/>
      </rPr>
      <t>vnitřní prostor uzpůsoben pro nádoby velikosti GN 2/1, hrubý objem min. 590 litrů</t>
    </r>
    <r>
      <rPr>
        <sz val="10"/>
        <rFont val="Arial"/>
        <family val="2"/>
        <charset val="238"/>
      </rPr>
      <t xml:space="preserve">; systém chlazení vzduchem s min. dvojitým ventilátorem a automatickým odmrazováním, </t>
    </r>
    <r>
      <rPr>
        <b/>
        <sz val="10"/>
        <color rgb="FFFF0000"/>
        <rFont val="Arial"/>
        <family val="2"/>
        <charset val="238"/>
      </rPr>
      <t>max. energetická třída B - MAXIMÁLNÍ ROČNÍ SPOTŘEBA ELEKTRICKE ENERGIE 1120 kWh !!!</t>
    </r>
    <r>
      <rPr>
        <sz val="10"/>
        <rFont val="Arial"/>
        <family val="2"/>
        <charset val="238"/>
      </rPr>
      <t xml:space="preserve">; vzduchem </t>
    </r>
    <r>
      <rPr>
        <b/>
        <sz val="10"/>
        <color rgb="FFFF0000"/>
        <rFont val="Arial"/>
        <family val="2"/>
        <charset val="238"/>
      </rPr>
      <t>chlazená jednotka umístěná nad chlazenou komorou</t>
    </r>
    <r>
      <rPr>
        <sz val="10"/>
        <rFont val="Arial"/>
        <family val="2"/>
        <charset val="238"/>
      </rPr>
      <t>;</t>
    </r>
    <r>
      <rPr>
        <b/>
        <sz val="10"/>
        <color rgb="FFFF0000"/>
        <rFont val="Arial"/>
        <family val="2"/>
        <charset val="238"/>
      </rPr>
      <t xml:space="preserve"> bezúdržbový výparník;</t>
    </r>
    <r>
      <rPr>
        <sz val="10"/>
        <rFont val="Arial"/>
        <family val="2"/>
        <charset val="238"/>
      </rPr>
      <t xml:space="preserve"> plné uzamykatelné dveře - mechanický zámek; vnitřní LED osvětlení; rozsah chlazení v rozmezí min. -9°C až -26°C, funkce pro rychlé zmražení čerstvých potravin; dotyková ovládací elektronika včetně češtiny - ovládání dotykem a přejetím prstu; digitální zobrazení aktuální teploty;  přizpůsobitelné funkce optického a akustického alarmu v případě příliš vysoké / nízké vnitřní teplotě, otevřená dvířka a výpadek napájení s obnovením napájení; Funkce pro ukládání min / max. hodnot teploty a alarmů teploty a výpadku napájení s datem, přesným časem a trváním; beznapěťový kontakt alarmu, lze připojit k centrálnímu poplašnému systému; </t>
    </r>
    <r>
      <rPr>
        <b/>
        <sz val="10"/>
        <color rgb="FFFF0000"/>
        <rFont val="Arial"/>
        <family val="2"/>
        <charset val="238"/>
      </rPr>
      <t xml:space="preserve">součástí modul pro WIFI/LAN připojení pro monitoring teplot a přenášení alarmů - pro připojení a vstup kalibrovaného snímače teploty produktu; </t>
    </r>
    <r>
      <rPr>
        <sz val="10"/>
        <color theme="1"/>
        <rFont val="Arial"/>
        <family val="2"/>
        <charset val="238"/>
      </rPr>
      <t>přetlakový ventil pro snadné otevírání dveří;</t>
    </r>
    <r>
      <rPr>
        <b/>
        <sz val="10"/>
        <color rgb="FFFF0000"/>
        <rFont val="Arial"/>
        <family val="2"/>
        <charset val="238"/>
      </rPr>
      <t xml:space="preserve"> rámové vytápění horkým plynem</t>
    </r>
    <r>
      <rPr>
        <sz val="10"/>
        <rFont val="Arial"/>
        <family val="2"/>
        <charset val="238"/>
      </rPr>
      <t xml:space="preserve">; </t>
    </r>
    <r>
      <rPr>
        <b/>
        <sz val="10"/>
        <color rgb="FFFF0000"/>
        <rFont val="Arial"/>
        <family val="2"/>
        <charset val="238"/>
      </rPr>
      <t>vnější plášť z nerezové chromniklové oceli 1.4301/AISI 304; vnitřní nerezový hlubokotažený plášť s prolisy pro zásuvy na GN 2/1 z nerezové chromniklové oceli 1.4301/AISI 304</t>
    </r>
    <r>
      <rPr>
        <sz val="10"/>
        <rFont val="Arial"/>
        <family val="2"/>
        <charset val="238"/>
      </rPr>
      <t xml:space="preserve">; čisticí otvor ve dnu stroje; min. 4 zesílené rošty GN 2/1 potažené umělou hmotou; podlahové úložiště; </t>
    </r>
    <r>
      <rPr>
        <b/>
        <sz val="10"/>
        <color rgb="FFFF0000"/>
        <rFont val="Arial"/>
        <family val="2"/>
        <charset val="238"/>
      </rPr>
      <t>police výškově nastavitelné, nosnost na každou polici: min. 40 kg; součástí zařízení otevírací nožní pedál dveří nebo jiné obdobné příslušenství umožňující otevření dveří s plnými ruky</t>
    </r>
    <r>
      <rPr>
        <sz val="10"/>
        <rFont val="Arial"/>
        <family val="2"/>
        <charset val="238"/>
      </rPr>
      <t>;</t>
    </r>
    <r>
      <rPr>
        <b/>
        <sz val="10"/>
        <color rgb="FFFF0000"/>
        <rFont val="Arial"/>
        <family val="2"/>
        <charset val="238"/>
      </rPr>
      <t xml:space="preserve"> při úhlu otevřených dveří pod 90° se automaticky zavřou a směr otevírání lze libovolně změnit bez nutnosti dalších komponent; hygienická, vyměnitelná izolace dveří; dveřní profilové zapuštěné madlo; automatické odmrazování horkým plynem – lze spustit i manuálně</t>
    </r>
    <r>
      <rPr>
        <sz val="10"/>
        <rFont val="Arial"/>
        <family val="2"/>
        <charset val="238"/>
      </rPr>
      <t>; výškově stavitelné nerezové nohy, chladivo bez FCKW-FKW (R 290) a izolace stěn min. 80mm; okolní teplota v rozmezí mezi +10°C až +40° C - klimatická třída 5</t>
    </r>
  </si>
  <si>
    <r>
      <t xml:space="preserve">Velkokapacitní profesionální mraznička, </t>
    </r>
    <r>
      <rPr>
        <b/>
        <sz val="10"/>
        <color rgb="FFFF0000"/>
        <rFont val="Arial"/>
        <family val="2"/>
        <charset val="238"/>
      </rPr>
      <t>vnitřní prostor uzpůsoben pro nádoby velikosti GN 2/1, hrubý objem min. 590 litrů</t>
    </r>
    <r>
      <rPr>
        <sz val="10"/>
        <rFont val="Arial"/>
        <family val="2"/>
        <charset val="238"/>
      </rPr>
      <t xml:space="preserve">; systém chlazení vzduchem s min. dvojitým ventilátorem a automatickým odmrazováním, </t>
    </r>
    <r>
      <rPr>
        <b/>
        <sz val="10"/>
        <color rgb="FFFF0000"/>
        <rFont val="Arial"/>
        <family val="2"/>
        <charset val="238"/>
      </rPr>
      <t>max. energetická třída B - MAXIMÁLNÍ ROČNÍ SPOTŘEBA ELEKTRICKE ENERGIE 1120 kWh !!!</t>
    </r>
    <r>
      <rPr>
        <sz val="10"/>
        <rFont val="Arial"/>
        <family val="2"/>
        <charset val="238"/>
      </rPr>
      <t xml:space="preserve">; vzduchem </t>
    </r>
    <r>
      <rPr>
        <b/>
        <sz val="10"/>
        <color rgb="FFFF0000"/>
        <rFont val="Arial"/>
        <family val="2"/>
        <charset val="238"/>
      </rPr>
      <t>chlazená jednotka umístěná nad chlazenou komorou</t>
    </r>
    <r>
      <rPr>
        <sz val="10"/>
        <rFont val="Arial"/>
        <family val="2"/>
        <charset val="238"/>
      </rPr>
      <t>;</t>
    </r>
    <r>
      <rPr>
        <b/>
        <sz val="10"/>
        <color rgb="FFFF0000"/>
        <rFont val="Arial"/>
        <family val="2"/>
        <charset val="238"/>
      </rPr>
      <t xml:space="preserve"> bezúdržbový výparník;</t>
    </r>
    <r>
      <rPr>
        <sz val="10"/>
        <rFont val="Arial"/>
        <family val="2"/>
        <charset val="238"/>
      </rPr>
      <t xml:space="preserve"> plné uzamykatelné dveře - mechanický zámek; vnitřní LED osvětlení; </t>
    </r>
    <r>
      <rPr>
        <b/>
        <sz val="10"/>
        <color rgb="FFE40000"/>
        <rFont val="Arial"/>
        <family val="2"/>
        <charset val="238"/>
      </rPr>
      <t>rozsah chlazení nastavitelný v rozsahu min. -9°C až -26°C,</t>
    </r>
    <r>
      <rPr>
        <sz val="10"/>
        <rFont val="Arial"/>
        <family val="2"/>
        <charset val="238"/>
      </rPr>
      <t xml:space="preserve"> funkce pro rychlé zmražení čerstvých potravin; dotyková ovládací elektronika včetně češtiny - ovládání dotykem a přejetím prstu; digitální zobrazení aktuální teploty;  přizpůsobitelné funkce optického a akustického alarmu v případě příliš vysoké / nízké vnitřní teplotě, otevřená dvířka a výpadek napájení s obnovením napájení; Funkce pro ukládání min / max. hodnot teploty a alarmů teploty a výpadku napájení s datem, přesným časem a trváním; beznapěťový kontakt alarmu, lze připojit k centrálnímu poplašnému systému; </t>
    </r>
    <r>
      <rPr>
        <b/>
        <sz val="10"/>
        <color rgb="FFFF0000"/>
        <rFont val="Arial"/>
        <family val="2"/>
        <charset val="238"/>
      </rPr>
      <t xml:space="preserve">součástí modul pro WIFI/LAN připojení pro monitoring teplot a přenášení alarmů - pro připojení a vstup kalibrovaného snímače teploty produktu; </t>
    </r>
    <r>
      <rPr>
        <sz val="10"/>
        <color theme="1"/>
        <rFont val="Arial"/>
        <family val="2"/>
        <charset val="238"/>
      </rPr>
      <t>přetlakový ventil pro snadné otevírání dveří;</t>
    </r>
    <r>
      <rPr>
        <b/>
        <sz val="10"/>
        <color rgb="FFFF0000"/>
        <rFont val="Arial"/>
        <family val="2"/>
        <charset val="238"/>
      </rPr>
      <t xml:space="preserve"> rámové vytápění horkým plynem</t>
    </r>
    <r>
      <rPr>
        <sz val="10"/>
        <rFont val="Arial"/>
        <family val="2"/>
        <charset val="238"/>
      </rPr>
      <t xml:space="preserve">; </t>
    </r>
    <r>
      <rPr>
        <b/>
        <sz val="10"/>
        <color rgb="FFFF0000"/>
        <rFont val="Arial"/>
        <family val="2"/>
        <charset val="238"/>
      </rPr>
      <t>vnější plášť z nerezové chromniklové oceli 1.4301/AISI 304; vnitřní nerezový hlubokotažený plášť s prolisy pro zásuvy na GN 2/1 z nerezové chromniklové oceli 1.4301/AISI 304</t>
    </r>
    <r>
      <rPr>
        <sz val="10"/>
        <rFont val="Arial"/>
        <family val="2"/>
        <charset val="238"/>
      </rPr>
      <t xml:space="preserve">; čisticí otvor ve dnu stroje; min. 4 zesílené rošty GN 2/1 potažené umělou hmotou; podlahové úložiště; </t>
    </r>
    <r>
      <rPr>
        <b/>
        <sz val="10"/>
        <color rgb="FFFF0000"/>
        <rFont val="Arial"/>
        <family val="2"/>
        <charset val="238"/>
      </rPr>
      <t>police výškově nastavitelné, nosnost na každou polici: min. 40 kg; součástí zařízení otevírací nožní pedál dveří nebo jiné obdobné příslušenství umožňující otevření dveří s plnými ruky</t>
    </r>
    <r>
      <rPr>
        <sz val="10"/>
        <rFont val="Arial"/>
        <family val="2"/>
        <charset val="238"/>
      </rPr>
      <t>;</t>
    </r>
    <r>
      <rPr>
        <b/>
        <sz val="10"/>
        <color rgb="FFFF0000"/>
        <rFont val="Arial"/>
        <family val="2"/>
        <charset val="238"/>
      </rPr>
      <t xml:space="preserve"> při úhlu otevřených dveří pod 90° se automaticky zavřou a směr otevírání lze libovolně změnit bez nutnosti dalších komponent; hygienická, vyměnitelná izolace dveří; dveřní profilové zapuštěné madlo; automatické odmrazování horkým plynem – lze spustit i manuálně</t>
    </r>
    <r>
      <rPr>
        <sz val="10"/>
        <rFont val="Arial"/>
        <family val="2"/>
        <charset val="238"/>
      </rPr>
      <t>; výškově stavitelné nerezové nohy, chladivo bez FCKW-FKW (R 290) a izolace stěn min. 80mm; okolní teplota v rozmezí mezi +10°C až +40° C - klimatická třída 5</t>
    </r>
  </si>
  <si>
    <t>šříka max. 1200mm, hloubka max. 1120mm</t>
  </si>
  <si>
    <t>min. 58kW - max. 68kW/400V</t>
  </si>
  <si>
    <t>šříka max. 950mm, hloubka max. 950mm</t>
  </si>
  <si>
    <t>min. 36kW/400V - max. 38kW/400V</t>
  </si>
  <si>
    <t xml:space="preserve">šříka max. 950mm, hloubka max. 900mm </t>
  </si>
  <si>
    <t>min. 17,5kW/400V   - max. 19,5kW/400V</t>
  </si>
  <si>
    <t>Elektrický konvektomat, kapacita min. 10x GN 1/1, bojlerový vyvíječ páry, rozteč zásuvů min. 68mm, min. trojité zasklení dveří konvektomatu, automatické mytí s použitím, z důvodu bezpečnosti, práškových nebo tabletových detergentů, barevný dotykový displej s vysokým rozlišením a s velikostí ovládacího panelu min. 8", integrovaná ruční sprcha, nastavitelný rozsah teplot pro vaření v páře v rozmezí min. 30°C až 130°C,  nastavitelný rozsah teplot pro kombinované vaření v rozmezí min. 30°C až 300°C, teplotní vpichová sonda vybavena minimálně 6 měřícími senzory, minimálně 1000 programů, vybrané programy s možností přípravy až v min. 12 krocích, osvětlení varné komory, rozhraní USB pro export dat HACCP na paměťový modul USB nebo pro snadnou aktualizaci softwaru, autodiagnostický systém poruch, odběrových špiček, konvektomat musí mít stejný ovádací panel jako ostatní nabízené konvektomaty</t>
  </si>
  <si>
    <t>Elektrický konvektomat, kapacita min. 10x GN 2/1, rozteč zásuvů min. 68mm, min. trojité zasklení dveří konvektomatu, automatické mytí s použitím, z důvodu bezpečnosti, práškových nebo tabletových detergentů, barevný dotykový displej s vysokým rozlišením a s velikostí ovládacího panelu min. 8", integrovaná ruční sprcha, nastavitelný rozsah teplot pro vaření v páře v rozmezí min. 30°C až 130°C,  nastavitelný rozsah teplot pro kombinované vaření v rozmezí min. 30°C až 300°C, teplotní vpichová sonda vybavena minimálně 6 měřícími senzory, minimálně 1000 programů, vybrané programy s možností přípravy až v min. 12 krocích, osvětlení varné komory, rozhraní USB pro export dat HACCP na paměťový modul USB nebo pro snadnou aktualizaci softwaru, autodiagnostický systém poruch, odběrových špiček, konvektomat musí mít stejný ovádací panel jako ostatní nabízené konvektomaty</t>
  </si>
  <si>
    <t xml:space="preserve">šříka max. 1150mm, hloubka max. 1100mm </t>
  </si>
  <si>
    <t>min. 29kW/400V      max. 38kW/400V</t>
  </si>
  <si>
    <t>max. délka 1300mm</t>
  </si>
  <si>
    <t>min. 9kW/400V</t>
  </si>
  <si>
    <t>Modulární indukční sporák, zařízení instalováno do hygienicky spojeného designově jednotného varného bloku společně se zařízením na poz. AL21 - tj. modulární neutrální díl a společně se zařízením na poz. AL6 - tj. modulární neutrální díl, spojení všech třech zařízení  - indukčního sporáku a 2ks modulárních neutrálních dílů musí provedeno hygienicky zabraňující zatékání mezi jednotlivými zařízeními na podlahu, v desce musí být po celém obvodu odkapní žlábek s připojením na odpad pro případ vytečení tekutin,  sporák uzavřený ze tří stran bez větracích otvorů z boků, zad, vrchní desky, dna a boků vnitřního skříňového prostoru, levá a pravá strana sporáku je dvoupláštová, vč. elektrické zásuvky 0,5 kW/230V pro napojení příslušenství (např. tyčový mixér), ovládání ploten z čela sporáku, součástí sporáku 1x napouštěcí rameno na studenou vodu, sporák vybavena minimálně 3× profesionální vestavnou indukční varnou a udržovací plotnou určenou pro dlouhodobý provoz bez přerušení min. 8 hod. příkon každé indukční plotny min. 3kW,  u každé ze tří ploten je nutné zajistit systém řízení dle nastavené teploty pokrmu v reálném čase s přesností na 1 °C pomocí teplotní sondy nebo jiného systému, bezrámečkové zabudování do varného bloku, rozměry varné desky min.: 300x300mm, rozměr nádobí při, kterém sepne indukční ohřev od 120 mm, nosnost sklokeramické varné desky min. 60 kg, inteligentní vaření podle teploty s přesností na 1 °C v rozsahu min. 35°C až 250°C, spotřeba energie pro ohřátí 1 kg vody max:0,120 kWh/kg, provozovaní zařízení bez obsluhy dle EN, CE certifikace na celé zařízení /indukční plotny vč. nerezového skeletu/</t>
  </si>
  <si>
    <t>Modulární indukční sporák, zařízení instalováno do hygienicky spojeného designově jednotného varného bloku společně se zařízením na poz. AL21 - tj. modulární neutrální díl, spojení obou zařízení  - indukčního sporáku a modulárního neutrálního dílu musí provedeno hygienicky zabraňující zatékání mezi jednotlivými zařízeními na podlahu, v desce musí být po celém obvodu odkapní žlábek s připojením na odpad pro případ vytečení tekutin,  sporák uzavřený ze tří stran bez větracích otvorů z boků, zad, vrchní desky, dna a boků vnitřního skříňového prostoru, levá a pravá strana sporáku je dvoupláštová, vč. elektrické zásuvky 0,5 kW/230V pro napojení příslušenství (např. tyčový mixér), ovládání ploten z čela sporáku, součástí sporáku 1x napouštěcí rameno na studenou vodu, sporák vybavena minimálně 3× profesionální vestavnou indukční varnou a udržovací plotnou určenou pro dlouhodobý provoz bez přerušení min. 8 hod. příkon každé indukční plotny min. 3kW,  u každé ze tří ploten je nutné zajistit systém řízení dle nastavené teploty pokrmu v reálném čase s přesností na 1 °C pomocí teplotní sondy nebo jiného systému, bezrámečkové zabudování do varného bloku, rozměry varné desky min.: 300x300mm, rozměr nádobí při, kterém sepne indukční ohřev od 120 mm, nosnost sklokeramické varné desky min. 60 kg, inteligentní vaření podle teploty s přesností na 1 °C v rozsahu min. 35°C až 250°C, spotřeba energie pro ohřátí 1 kg vody max:0,120 kWh/kg, provozovaní zařízení bez obsluhy dle EN, CE certifikace na celé zařízení /indukční plotny vč. nerezového skeletu/</t>
  </si>
  <si>
    <t>Modulární indukční sporák, v desce musí být po celém obvodu odkapní žlábek s připojením na odpad pro případ vytečení tekutin,  sporák uzavřený ze tří stran bez větracích otvorů z boků, zad, vrchní desky, dna a boků vnitřního skříňového prostoru, levá a pravá strana sporáku je dvoupláštová, vč. elektrické zásuvky 0,5 kW/230V pro napojení příslušenství (např. tyčový mixér), ovládání ploten z čela sporáku, součástí sporáku 1x napouštěcí rameno na studenou vodu, sporák vybavena minimálně 2× profesionální vestavnou indukční varnou a udržovací plotnou určenou pro dlouhodobý provoz bez přerušení min. 8 hod. příkon každé indukční plotny min. 3kW,  u obou ploten je nutné zajistit systém řízení dle nastavené teploty pokrmu v reálném čase s přesností na 1 °C pomocí teplotní sondy nebo jiného systému, bezrámečkové zabudování do varného bloku, rozměry varné desky min.: 300x300mm, rozměr nádobí při, kterém sepne indukční ohřev od 120 mm, nosnost sklokeramické varné desky min. 60 kg, inteligentní vaření podle teploty s přesností na 1 °C v rozsahu min. 35°C až 250°C, spotřeba energie pro ohřátí 1 kg vody max:0,120 kWh/kg, provozovaní zařízení bez obsluhy dle EN, CE certifikace na celé zařízení /indukční plotny vč. nerezového skeletu/</t>
  </si>
  <si>
    <t>max. šířka 1400mm</t>
  </si>
  <si>
    <t>Elektrický sklopný míchací varný kotel, integrované míchací rameno ve spodní části, jednonádobové provedení kotle, objem nádoby min. 200 lt, nastavitelná rychlost míchání - max. 15 otáček až min. 140 otáček/min, rychlost 140 otáček je možné použít i pro maximální náplň, možnost reverzního otáčení ramene, kontrola teploty v reálném čase, zvlášť řízená teplota pokrmu a pláště, měření spotřeby energie a vody na ovládacím panelu, celonerezová konstrukce vč. rámu - z důvodu hygieny a životnosti,  vnitřní nádoba z kyselino-odolné oceli,  výška hrany nádoby kotle max. 1000mm - z důvodu bezpečnosti, světlá výška při vyklopení kotle min. 600mm, bezpečnostní víko s plnícím otvorem /mřížka pro přidávání surovin během vaření bez nutnosti vyklápění víka kotle/, elektronický digitální ovládací panel s dotykovým ovládáním, vnitřní nádoba z kyselino-odolné oceli, teplotní rozsah min. 30°C - 120°C,    vyklápění kotle současně s mícháním /snadné vyprazdňování obsahu kotle/ USB port pro ovládací panel na aktualizace programu a ukládání HACCP dat, autodiagnostika pro údržbu, STOP tlačítko pro možnost okamžitého zastaven provozu kotle, možnost vyjmutí ramene z kotle vč. možnosti mytí ramene v průmyslových myčkách</t>
  </si>
  <si>
    <r>
      <rPr>
        <b/>
        <sz val="10"/>
        <color rgb="FFED0000"/>
        <rFont val="Arial"/>
        <family val="2"/>
        <charset val="238"/>
      </rPr>
      <t>Multifunkční varné modulární zařízení, jednonádobové provedení, zařízení instalováno do hygienicky spojeného designově jednotného varného bloku společně se zařízením na poz.  AK3 - tj. modulární neutrální díl a se zařízením na poz. AK6 - tj. modulární neutrální díl, spojení všech třech zařízení  - tj. multifunkčního varného zařízení a 2ks modulárních neutrálních dílů musí provedeno hygienicky zabraňující zatékání mezi jednotlivými zařízeními na podlahu</t>
    </r>
    <r>
      <rPr>
        <sz val="10"/>
        <color rgb="FFED0000"/>
        <rFont val="Arial"/>
        <family val="2"/>
        <charset val="238"/>
      </rPr>
      <t xml:space="preserve">, </t>
    </r>
    <r>
      <rPr>
        <b/>
        <sz val="10"/>
        <color rgb="FFED0000"/>
        <rFont val="Arial"/>
        <family val="2"/>
        <charset val="238"/>
      </rPr>
      <t>Maximální spotřeba el.energie u multifunkčního varného zařízení na kg/vody dle  DIN 18873-5:2016-02 max. 0,090 kWh - doložit  prohlášení výrobce, maximální čas zavaření min. vsázky 150l vody dle DIN 18873-5:2016-02 max. 35 min - doložit  prohlášení výrobce,  objem nádoby min. 170 lt. kapacita  při vaření v GN min. 3x GN 1/1-195 + 3x GN 1/1-100. Ovládání pomocí dotykové obrazovky(rezistivní nebo kapacitní) v českém jazyce. přednastavené varné programy min. 7,vytváření a ukládání receptů v českém jazyce, výška spodní hrany ovladacího display ve výšce min. 850mm .Vpichová potravinová sonda. Funkce min. smažení; grilování; vaření ve vodě; vaření mléčných produktů; vaření v páře; nízkoteplotního dlouhodobého vaření; vaření sous-vide; vaření v gastronádobách a  varných koších například těstovin; delta T vaření; udržování na nastavené teplotě, možnost regulace teploty v rozsahu max. 50°C až min. 250°C. Automatické napouštění vody s přednastavením množství s přesností min. na 1l.  STOP tlačítko,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304, integrovaná elektrická zásuvka 230V,  USB port pro aktualizaci software, sprcha pro čištění stroje</t>
    </r>
  </si>
  <si>
    <t xml:space="preserve">Sada příslušenství k multifunkčnímu varného modulárnímu zařízení na poz. AK4, sada obsahuje :
- 1x síto odpadu pro vypouštění odpadní vody s měrkou
- 1x síto výpustného ventilu pro vypouštění vařených potravin
- 3x rošt na dno pánve
- 1x špachtle velká
- 1x lopata děrovaná
- 1x lopata plná
- 1x stěrka na čištění
- 3x děrovaná vložka GN 1/1 se klopnými držadly
- 1x sada kartáčů pro čistění a údržbu 
- 1x vozík na vyprazdňování nádoby multifunkčního varného zařízení
- 1x gastronádoba GN 1/1 200 se sklopnými držadly pro vozík
- 1x rameno pro varné koše 
- 3x varný koš </t>
  </si>
  <si>
    <r>
      <t xml:space="preserve">Příslušenství k multifunkčnímu varnému modulárnímu zařízení na poz. AK4 - </t>
    </r>
    <r>
      <rPr>
        <b/>
        <sz val="10"/>
        <color rgb="FFED0000"/>
        <rFont val="Arial"/>
        <family val="2"/>
        <charset val="238"/>
      </rPr>
      <t>příprava pro napojení dle normy DIN18875 na systém kontroly odběrového maxima energie a redukci odběrových špiček</t>
    </r>
  </si>
  <si>
    <r>
      <t xml:space="preserve">Příslušenství k multifunkčnímu varnému modulárnímu zařízení na poz. AK4 - </t>
    </r>
    <r>
      <rPr>
        <b/>
        <sz val="10"/>
        <color rgb="FFED0000"/>
        <rFont val="Arial"/>
        <family val="2"/>
        <charset val="238"/>
      </rPr>
      <t>příprava pro možnost instalace zařízení na stavební sokl</t>
    </r>
  </si>
  <si>
    <t>Modularní neutralní díl, zařízení instalováno do hygienicky spojeného designově jednotného varného bloku společně se zařízením na poz. AK4 - tj. multifunkční varné modulární zařízení o objemu 170 lt, spojení obou zařízení  - tj. multifunkčního varného zařízení, modulárního neutrálního dílu musí být provedeno hygienicky zabraňující zatékání mezi jednotlivými zařízeními na podlahu, provedení moduálního neutrálního dílo pro možnost instalace na stavební sokl</t>
  </si>
  <si>
    <r>
      <rPr>
        <b/>
        <sz val="10"/>
        <color rgb="FFED0000"/>
        <rFont val="Arial"/>
        <family val="2"/>
        <charset val="238"/>
      </rPr>
      <t>Multifunkční varné modulární zařízení, jednonádobové provedení, zařízení instalováno do hygienicky spojeného designově jednotného varného bloku společně se zařízením na poz.  AK8 - tj. modulární neutrální díl, spojení obou zařízení  - tj. multifunkčního varného zařízení a modulárního neutrálního dílů musí provedeno hygienicky zabraňující zatékání mezi jednotlivými zařízeními na podlahu</t>
    </r>
    <r>
      <rPr>
        <sz val="10"/>
        <color rgb="FFED0000"/>
        <rFont val="Arial"/>
        <family val="2"/>
        <charset val="238"/>
      </rPr>
      <t xml:space="preserve">, </t>
    </r>
    <r>
      <rPr>
        <b/>
        <sz val="10"/>
        <color rgb="FFED0000"/>
        <rFont val="Arial"/>
        <family val="2"/>
        <charset val="238"/>
      </rPr>
      <t>Maximální spotřeba el.energie u multifunkčního varného zařízení na kg/vody dle  DIN 18873-5:2016-02 max. 0,090 kWh - doložit  prohlášení výrobce, maximální čas zavaření min. vsázky 200l vody dle DIN 18873-5:2016-02 max. 35 min - doložit  prohlášení výrobce, užitná kapacita min. 300 lt. kapacita  při vaření v GN min. 8x GN 1/1-195. Ovládání pomocí dotykové obrazovky(rezistivní nebo kapacitní) v českém jazyce. přednastavené varné programy min. 7,vytváření a ukládání receptů v českém jazyce, výška spodní hrany ovladacího display ve výšce min. 850mm .Vpichová potravinová sonda. Funkce min. smažení; grilování; vaření ve vodě; vaření mléčných produktů; vaření v páře; nízkoteplotního dlouhodobého vaření; vaření sous-vide; vaření v gastronádobách a  varných koších například těstovin; delta T vaření; udržování na nastavené teplotě, možnost regulace teploty v rozsahu max. 50°C až min. 250°C. Automatické napouštění vody s přednastavením množství s přesností min. na 1l.  STOP tlačítko,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304, integrovaná elektrická zásuvka 230V,  USB port pro aktualizaci software, sprcha pro čištění stroje</t>
    </r>
  </si>
  <si>
    <t>max. šířka 2000mm</t>
  </si>
  <si>
    <t>Modularní neutralní díl, zařízení instalováno do hygienicky spojeného designově jednotného varného bloku společně se zařízením na poz. AK9 - tj. multifunkční varné modulární zařízení o objemu 300 lt, spojení obou zařízení  - tj. multifunkčního varného zařízení, modulárního neutrálního dílu musí být provedeno hygienicky zabraňující zatékání mezi jednotlivými zařízeními na podlahu, provedení moduálního neutrálního dílo pro možnost instalace na stavební sokl</t>
  </si>
  <si>
    <r>
      <t xml:space="preserve">Příslušenství k multifunkčnímu varnému modulárnímu zařízení na poz. AK9 - </t>
    </r>
    <r>
      <rPr>
        <b/>
        <sz val="10"/>
        <color rgb="FFED0000"/>
        <rFont val="Arial"/>
        <family val="2"/>
        <charset val="238"/>
      </rPr>
      <t>příprava pro napojení dle normy DIN18875 na systém kontroly odběrového maxima energie a redukci odběrových špiček</t>
    </r>
  </si>
  <si>
    <r>
      <t xml:space="preserve">Příslušenství k multifunkčnímu varnému modulárnímu zařízení na poz. AK9 - </t>
    </r>
    <r>
      <rPr>
        <b/>
        <sz val="10"/>
        <color rgb="FFED0000"/>
        <rFont val="Arial"/>
        <family val="2"/>
        <charset val="238"/>
      </rPr>
      <t>příprava pro možnost instalace zařízení na stavební sokl</t>
    </r>
  </si>
  <si>
    <t>Elektrický konvektomat, kapacita min. 20x GN 1/1, bojlerový vyvíječ páry, součástí konvektomatu 1x zavážecí vozík ke konvektomatu, rozteč zásuvů min. 63mm, min. trojité zasklení dveří konvektomatu, automatické mytí s použitím, z důvodu bezpečnosti, práškových nebo tabletových detergentů, barevný dotykový displej s vysokým rozlišením a s velikostí ovládacího panelu min. 8", integrovaná ruční sprcha, nastavitelný rozsah teplot pro vaření v páře v rozmezí min. 30°C až 130°C,  nastavitelný rozsah teplot pro kombinované vaření v rozmezí min. 30°C až 300°C, teplotní vpichová sonda vybavena minimálně 6 měřícími senzory, minimálně 1000 programů, vybrané programy s možností přípravy až v min. 12 krocích, osvětlení varné komory, rozhraní USB pro export dat HACCP na paměťový modul USB nebo pro snadnou aktualizaci softwaru, autodiagnostický systém poruch,  konvektomat musí mít stejný ovádací panel jako ostatní nabízené konvektomaty</t>
  </si>
  <si>
    <t>Elektrický konvektomat, kapacita min. 20x GN 2/1, bojlerový vyvíječ páry, součástí konvektomatu 1x zavážecí vozík ke konvektomatu, rozteč zásuvů min. 63mm, min. trojité zasklení dveří konvektomatu, automatické mytí s použitím, z důvodu bezpečnosti, práškových nebo tabletových detergentů, barevný dotykový displej s vysokým rozlišením a s velikostí ovládacího panelu min. 8", integrovaná ruční sprcha, nastavitelný rozsah teplot pro vaření v páře v rozmezí min. 30°C až 130°C,  nastavitelný rozsah teplot pro kombinované vaření v rozmezí min. 30°C až 300°C, teplotní vpichová sonda vybavena minimálně 6 měřícími senzory, minimálně 1000 programů, vybrané programy s možností přípravy až v min. 12 krocích, osvětlení varné komory, rozhraní USB pro export dat HACCP na paměťový modul USB nebo pro snadnou aktualizaci softwaru, autodiagnostický systém poruch,  konvektomat musí mít stejný ovádací panel jako ostatní nabízené konvektomaty</t>
  </si>
  <si>
    <t>max. šířka 2100mm</t>
  </si>
  <si>
    <r>
      <t>Elektrická multifunkční pánev, dvounádobové /dvouvanové/ provedení pánve - možnost náhrady dvěma samostatnými zařízeními z nichž  každé bude mít minimální objem vany 79 lt, varná plocha min. 2x 30dm</t>
    </r>
    <r>
      <rPr>
        <b/>
        <vertAlign val="superscript"/>
        <sz val="10"/>
        <color rgb="FFED0000"/>
        <rFont val="Arial"/>
        <family val="2"/>
        <charset val="238"/>
      </rPr>
      <t>2</t>
    </r>
    <r>
      <rPr>
        <b/>
        <sz val="10"/>
        <color rgb="FFED0000"/>
        <rFont val="Arial"/>
        <family val="2"/>
        <charset val="238"/>
      </rPr>
      <t xml:space="preserve">, sklopné provedení pánve, automatický zdvih košů, topný systém zajišťující rychlý náběh teploty - z pokojové teploty na teplotu 180°C do max. 3 minut, síla dna nádoby u pánve vč. vytápění max. 13mm z důvodu rychlého náběhu a malé setrvačnosti při chladnutí - úspora energie, kapacita každé vany min. 1× GN 1/1, barevný dotykový display/obrazovka s velikostí panelu min. 10" a s vysokým rozlišením, minimálně 800 programů,  výška spodní hrany ovládacího displeje od země min. 850mm, možnost vytváření a ukládání receptur v českém jazyce, </t>
    </r>
    <r>
      <rPr>
        <sz val="10"/>
        <color rgb="FFED0000"/>
        <rFont val="Arial"/>
        <family val="2"/>
        <charset val="238"/>
      </rPr>
      <t>k</t>
    </r>
    <r>
      <rPr>
        <b/>
        <sz val="10"/>
        <color rgb="FFED0000"/>
        <rFont val="Arial"/>
        <family val="2"/>
        <charset val="238"/>
      </rPr>
      <t>aždá vana s možností přípravy ve varných a fritových koších, vícebodová teplotní vpichová potravinová sonda pro každou nádobu, rozsah teplot min 30°°C až 250°C, celonerezová vana z materiálu min. AISI 304, integrovaná elektrická zásuvku,  automatický systém napouštění vody s dávkováním s přesností na min. 1 lt, integrovaný odpad ve dně vany,, integrovaná sprcha pro čištění stroje, dvojité robustní izolované víko s těsněním, USB port pro aktualizaci softwaru, pánev umožňuje smažení; grilování; fritování, vaření ve vodě; vaření mléčných produktů; vaření v páře; nízkoteplotní dlouhodobé vaření; vaření sous-vide, delta T vaření, možnost udržování na nastavené teplotě, multifunkční pánev musí mít stejný ovládací panel jako ostatní nabízené multifunkční pánve, zařízení musí splňovat dle normy DIN 18873-5:2016-02 maximální spotřebu elektrické energie 0,090 kWh / 1 kg vody - nutno doložit prohlášení výrobce</t>
    </r>
  </si>
  <si>
    <r>
      <t>Elektrická multifunkční pánev, dvounádobové /dvouvanové/ provedení pánve - možnost náhrady dvěma samostatnými zařízeními z nichž  každé bude mít minimální objem vany 49 lt, varná plocha min. 2x 25dm</t>
    </r>
    <r>
      <rPr>
        <b/>
        <vertAlign val="superscript"/>
        <sz val="10"/>
        <color rgb="FFED0000"/>
        <rFont val="Arial"/>
        <family val="2"/>
        <charset val="238"/>
      </rPr>
      <t>2</t>
    </r>
    <r>
      <rPr>
        <b/>
        <sz val="10"/>
        <color rgb="FFED0000"/>
        <rFont val="Arial"/>
        <family val="2"/>
        <charset val="238"/>
      </rPr>
      <t xml:space="preserve">, sklopné provedení pánve, automatický zdvih košů, topný systém zajišťující rychlý náběh teploty - z pokojové teploty na teplotu 180°C do max. 3 minut, síla dna nádoby u pánve vč. vytápění max. 13mm z důvodu rychlého náběhu a malé setrvačnosti při chladnutí - úspora energie, kapacita každé vany min. 1× GN 1/1, barevný dotykový display/obrazovka s velikostí panelu min. 10" a s vysokým rozlišením, minimálně 800 programů,  výška spodní hrany ovládacího displeje od země min. 850mm, možnost vytváření a ukládání receptur v českém jazyce, </t>
    </r>
    <r>
      <rPr>
        <sz val="10"/>
        <color rgb="FFED0000"/>
        <rFont val="Arial"/>
        <family val="2"/>
        <charset val="238"/>
      </rPr>
      <t>k</t>
    </r>
    <r>
      <rPr>
        <b/>
        <sz val="10"/>
        <color rgb="FFED0000"/>
        <rFont val="Arial"/>
        <family val="2"/>
        <charset val="238"/>
      </rPr>
      <t>aždá vana s možností přípravy ve varných a fritových koších, vícebodová teplotní vpichová potravinová sonda pro každou nádobu, rozsah teplot min 30°°C až 250°C, celonerezová vana z materiálu min. AISI 304, integrovaná elektrická zásuvku,  automatický systém napouštění vody s dávkováním s přesností na min. 1 lt, integrovaný odpad ve dně vany,, integrovaná sprcha pro čištění stroje, dvojité robustní izolované víko s těsněním, USB port pro aktualizaci softwaru, pánev umožňuje smažení; grilování; fritování, vaření ve vodě; vaření mléčných produktů; vaření v páře; nízkoteplotní dlouhodobé vaření; vaření sous-vide, delta T vaření, možnost udržování na nastavené teplotě, multifunkční pánev musí mít stejný ovládací panel jako ostatní nabízené multifunkční pánve, zařízení musí splňovat dle normy DIN 18873-5:2016-02 maximální spotřebu elektrické energie 0,090 kWh / 1 kg vody - nutno doložit prohlášení výrobce</t>
    </r>
  </si>
  <si>
    <t>max. šířka 1700mm</t>
  </si>
  <si>
    <r>
      <t>Elektrická multifunkční pánev, jednonádobové provedení pánve, objem nádoby min. 150 lt, varná plocha min. 60dm</t>
    </r>
    <r>
      <rPr>
        <b/>
        <vertAlign val="superscript"/>
        <sz val="10"/>
        <color rgb="FFED0000"/>
        <rFont val="Arial"/>
        <family val="2"/>
        <charset val="238"/>
      </rPr>
      <t>2</t>
    </r>
    <r>
      <rPr>
        <b/>
        <sz val="10"/>
        <color rgb="FFED0000"/>
        <rFont val="Arial"/>
        <family val="2"/>
        <charset val="238"/>
      </rPr>
      <t xml:space="preserve">, sklopné provedení pánve, automatický zdvih košů, topný systém zajišťující rychlý náběh teploty - z pokojové teploty na teplotu 180°C do max. 3 minut, síla dna nádoby u pánve vč. vytápění max. 13mm z důvodu rychlého náběhu a malé setrvačnosti při chladnutí - úspora energie, kapacita  nádoby min. 3× GN 1/1-195, barevný dotykový display/obrazovka s velikostí panelu min. 10" a s vysokým rozlišením, minimálně 800 programů,  výška spodní hrany ovládacího displeje od země min. 850mm, možnost vytváření a ukládání receptur v českém jazyce, </t>
    </r>
    <r>
      <rPr>
        <sz val="10"/>
        <color rgb="FFED0000"/>
        <rFont val="Arial"/>
        <family val="2"/>
        <charset val="238"/>
      </rPr>
      <t>k</t>
    </r>
    <r>
      <rPr>
        <b/>
        <sz val="10"/>
        <color rgb="FFED0000"/>
        <rFont val="Arial"/>
        <family val="2"/>
        <charset val="238"/>
      </rPr>
      <t>aždá vana s možností přípravy ve varných a fritových koších, vícebodová teplotní vpichová potravinová sonda pro každou nádobu, rozsah teplot min 30°°C až 250°C, celonerezová vana z materiálu min. AISI 304, integrovaná elektrická zásuvku,  automatický systém napouštění vody s dávkováním s přesností na min. 1 lt, integrovaný odpad ve dně vany,, integrovaná sprcha pro čištění stroje, dvojité robustní izolované víko s těsněním, USB port pro aktualizaci softwaru, pánev umožňuje smažení; grilování; fritování, vaření ve vodě; vaření mléčných produktů; vaření v páře; nízkoteplotní dlouhodobé vaření; vaření sous-vide, delta T vaření, možnost udržování na nastavené teplotě, multifunkční pánev musí mít stejný ovládací panel jako ostatní nabízené multifunkční pánve, zařízení musí splňovat dle normy DIN 18873-5:2016-02 maximální spotřebu elektrické energie 0,090 kWh / 1 kg vody - nutno doložit prohlášení výrobce</t>
    </r>
  </si>
  <si>
    <r>
      <t>M</t>
    </r>
    <r>
      <rPr>
        <b/>
        <sz val="10"/>
        <color rgb="FFED0000"/>
        <rFont val="Arial"/>
        <family val="2"/>
        <charset val="238"/>
      </rPr>
      <t xml:space="preserve">yčka provozního nádobí, mycí systém granulový nebo vysokotlaké mytí o min. tlaku mycí vody 13 Bar, umožňujicí mytí zapečených GN z konvektomatu se 100% výsledkem bez jakéhokoliv předmývaní, předoplahování či odmáčení v dřezu, čelní plnění - myčka umožňuje úplné vytažení mycí kazety s nádobím za pomocí vozíku mimo mycí stroj, minimální kapacita min  192x GN 1/1/ 1 hod., elektronický ovládací panel s textovým displejem ve výšce min. 1300mm nad zemí, spotřeba vody na 1 cyklus max.14 lt včetně vody spotřeby vody v předmycím dřezu., minimalně  6 mycích programů, referenční kapacita na 1 cyklus 8x GN1/1-200, nebo 4x GN 2/1-200 nebo 16x GN 1/2-200 nebo 6 přepravek o rozměru 600x400x300mm, všechny programy pracují dle DIN normy 10512, nejrychlejší výkon myčky - max. 150 sekund, objem mycí vany min. 160 lt, HACCP s možností výstupu na USB, myčka obsahuje: 2x zavažecí vozík, 2x  zavážecí klec, 2x odkapní vana pro vozík, 2x dělič pro mytí malých GN 1/9 - GN 2/3,  stupeň krytí IPX5, myčka v provedení s připojením na studenou vodu, </t>
    </r>
  </si>
  <si>
    <t>Kontrolní mezisoučty</t>
  </si>
  <si>
    <r>
      <t xml:space="preserve">Šokový zchlazovač/zmrazovač, vzdálená jednotka, dotykový ovládací panel velikosti min. 7”, kapacita šokového zchlazovače a zmrazovače uzpůsobená pro umístění 1x zavážecího vozíku od konvektomatu o kapacitě 20x GN 2/1, kapacita jednoho cyklu zchlazování z 90°C na 3°C min. 120kg, kapacita jendoho cyklu zmrazování z 90°C na -18°C min. 90kg, jednobodová teplotní vpichová sonda, automatické rozpoznání použití vpichové sondy, automatické přepnutí do udržovacího režimu, automatické odmrazování horkým plynem, port USB pro snadný přenos a ukládání dat, </t>
    </r>
    <r>
      <rPr>
        <b/>
        <sz val="10"/>
        <color rgb="FFFF0000"/>
        <rFont val="Arial"/>
        <family val="2"/>
        <charset val="238"/>
      </rPr>
      <t>zesílená izolace komory - min. 100mm</t>
    </r>
    <r>
      <rPr>
        <sz val="10"/>
        <rFont val="Arial"/>
        <family val="2"/>
        <charset val="238"/>
      </rPr>
      <t xml:space="preserve">, 1x dveře s ergnomickým madlem a s možností otevření až o 105°, samozavírání, systém odmrazování nucenou ventilací vzduchu, rozhraní bluetooth pro propojení s tiskárnou, replotní rozsah -40°C až +10°C, zámek displeje, regulace výkonu ventilátoru v 1% rozmezí min. 25%  až 100%, oblá komora, nerezové provedení </t>
    </r>
  </si>
  <si>
    <t>max. 62kW/400V</t>
  </si>
  <si>
    <t>950×700×1800
1 ks</t>
  </si>
  <si>
    <t>DOMĚREK - 1 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</si>
</sst>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3"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Helv"/>
      <charset val="238"/>
    </font>
    <font>
      <sz val="8"/>
      <name val="Arial"/>
      <family val="2"/>
      <charset val="238"/>
    </font>
    <font>
      <b/>
      <sz val="16"/>
      <name val="Arial"/>
      <family val="2"/>
      <charset val="238"/>
    </font>
    <font>
      <sz val="10"/>
      <name val="Arial CE"/>
      <family val="2"/>
      <charset val="238"/>
    </font>
    <font>
      <b/>
      <sz val="14"/>
      <name val="Arial"/>
      <family val="2"/>
      <charset val="238"/>
    </font>
    <font>
      <sz val="12"/>
      <name val="Arial"/>
      <family val="2"/>
      <charset val="238"/>
    </font>
    <font>
      <b/>
      <sz val="11"/>
      <name val="Arial"/>
      <family val="2"/>
      <charset val="238"/>
    </font>
    <font>
      <sz val="10"/>
      <name val="Arial"/>
      <family val="2"/>
      <charset val="238"/>
    </font>
    <font>
      <b/>
      <sz val="12"/>
      <name val="Arial"/>
      <family val="2"/>
      <charset val="238"/>
    </font>
    <font>
      <sz val="14"/>
      <name val="Arial"/>
      <family val="2"/>
      <charset val="238"/>
    </font>
    <font>
      <b/>
      <sz val="11"/>
      <color rgb="FFFF0000"/>
      <name val="Arial"/>
      <family val="2"/>
      <charset val="238"/>
    </font>
    <font>
      <b/>
      <sz val="10"/>
      <color indexed="10"/>
      <name val="Arial"/>
      <family val="2"/>
      <charset val="238"/>
    </font>
    <font>
      <b/>
      <sz val="8"/>
      <name val="Arial"/>
      <family val="2"/>
      <charset val="238"/>
    </font>
    <font>
      <b/>
      <sz val="10"/>
      <color rgb="FFFF0000"/>
      <name val="Arial"/>
      <family val="2"/>
      <charset val="238"/>
    </font>
    <font>
      <b/>
      <sz val="10"/>
      <name val="Arial"/>
      <family val="2"/>
      <charset val="238"/>
    </font>
    <font>
      <sz val="10"/>
      <color theme="9" tint="0.39997558519241921"/>
      <name val="Arial"/>
      <family val="2"/>
      <charset val="238"/>
    </font>
    <font>
      <sz val="10"/>
      <color theme="0"/>
      <name val="Arial"/>
      <family val="2"/>
      <charset val="238"/>
    </font>
    <font>
      <sz val="10"/>
      <color theme="1"/>
      <name val="Arial"/>
      <family val="2"/>
      <charset val="238"/>
    </font>
    <font>
      <sz val="10"/>
      <color rgb="FFFF0000"/>
      <name val="Arial"/>
      <family val="2"/>
      <charset val="238"/>
    </font>
    <font>
      <sz val="10"/>
      <name val="Arial CE"/>
      <family val="2"/>
      <charset val="238"/>
    </font>
    <font>
      <b/>
      <sz val="10"/>
      <name val="Arial CE"/>
      <family val="2"/>
      <charset val="238"/>
    </font>
    <font>
      <sz val="11"/>
      <color indexed="8"/>
      <name val="Arial"/>
      <family val="2"/>
      <charset val="238"/>
    </font>
    <font>
      <b/>
      <sz val="11"/>
      <color indexed="8"/>
      <name val="Arial"/>
      <family val="2"/>
      <charset val="238"/>
    </font>
    <font>
      <sz val="11"/>
      <color theme="1"/>
      <name val="Arial"/>
      <family val="2"/>
      <charset val="238"/>
    </font>
    <font>
      <b/>
      <sz val="11"/>
      <color indexed="10"/>
      <name val="Arial"/>
      <family val="2"/>
      <charset val="238"/>
    </font>
    <font>
      <vertAlign val="superscript"/>
      <sz val="10"/>
      <name val="Arial"/>
      <family val="2"/>
      <charset val="238"/>
    </font>
    <font>
      <sz val="9"/>
      <name val="Arial CE"/>
      <family val="2"/>
      <charset val="238"/>
    </font>
    <font>
      <i/>
      <sz val="10"/>
      <name val="Arial"/>
      <family val="2"/>
      <charset val="238"/>
    </font>
    <font>
      <b/>
      <i/>
      <sz val="8"/>
      <name val="Arial"/>
      <family val="2"/>
      <charset val="238"/>
    </font>
    <font>
      <i/>
      <sz val="8"/>
      <name val="Arial"/>
      <family val="2"/>
      <charset val="238"/>
    </font>
    <font>
      <b/>
      <sz val="20"/>
      <name val="Arial"/>
      <family val="2"/>
      <charset val="238"/>
    </font>
    <font>
      <b/>
      <sz val="14"/>
      <color indexed="10"/>
      <name val="Arial"/>
      <family val="2"/>
      <charset val="238"/>
    </font>
    <font>
      <sz val="14"/>
      <color indexed="10"/>
      <name val="Arial"/>
      <family val="2"/>
      <charset val="238"/>
    </font>
    <font>
      <sz val="16"/>
      <name val="Arial"/>
      <family val="2"/>
      <charset val="238"/>
    </font>
    <font>
      <sz val="8"/>
      <name val="Arial CE"/>
      <family val="2"/>
      <charset val="238"/>
    </font>
    <font>
      <b/>
      <sz val="10"/>
      <color theme="0"/>
      <name val="Arial"/>
      <family val="2"/>
      <charset val="238"/>
    </font>
    <font>
      <b/>
      <sz val="10"/>
      <color theme="1"/>
      <name val="Arial"/>
      <family val="2"/>
      <charset val="238"/>
    </font>
    <font>
      <b/>
      <sz val="10"/>
      <color rgb="FFED0000"/>
      <name val="Arial"/>
      <family val="2"/>
      <charset val="238"/>
    </font>
    <font>
      <b/>
      <sz val="10"/>
      <color rgb="FFE40000"/>
      <name val="Arial"/>
      <family val="2"/>
      <charset val="238"/>
    </font>
    <font>
      <b/>
      <sz val="10"/>
      <color rgb="FFFF0000"/>
      <name val="Arial CE"/>
      <family val="2"/>
      <charset val="238"/>
    </font>
    <font>
      <b/>
      <sz val="9"/>
      <color rgb="FFFF0000"/>
      <name val="Arial CE"/>
      <family val="2"/>
      <charset val="238"/>
    </font>
    <font>
      <b/>
      <sz val="9"/>
      <name val="Arial CE"/>
      <family val="2"/>
      <charset val="238"/>
    </font>
    <font>
      <b/>
      <sz val="10"/>
      <color rgb="FFE40000"/>
      <name val="Arial CE"/>
      <family val="2"/>
      <charset val="238"/>
    </font>
    <font>
      <b/>
      <sz val="20"/>
      <name val="Arial CE"/>
      <family val="2"/>
      <charset val="238"/>
    </font>
    <font>
      <b/>
      <sz val="11"/>
      <color rgb="FFED0000"/>
      <name val="Arial"/>
      <family val="2"/>
      <charset val="238"/>
    </font>
    <font>
      <sz val="11"/>
      <name val="Arial"/>
      <family val="2"/>
      <charset val="238"/>
    </font>
    <font>
      <sz val="10"/>
      <color rgb="FFED0000"/>
      <name val="Arial"/>
      <family val="2"/>
      <charset val="238"/>
    </font>
    <font>
      <b/>
      <vertAlign val="superscript"/>
      <sz val="10"/>
      <color rgb="FFED0000"/>
      <name val="Arial"/>
      <family val="2"/>
      <charset val="238"/>
    </font>
    <font>
      <b/>
      <i/>
      <sz val="10"/>
      <name val="Arial"/>
      <family val="2"/>
      <charset val="238"/>
    </font>
  </fonts>
  <fills count="13">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44"/>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0"/>
        <bgColor indexed="64"/>
      </patternFill>
    </fill>
    <fill>
      <patternFill patternType="solid">
        <fgColor indexed="9"/>
        <bgColor indexed="26"/>
      </patternFill>
    </fill>
    <fill>
      <patternFill patternType="solid">
        <fgColor rgb="FF00B0F0"/>
        <bgColor indexed="64"/>
      </patternFill>
    </fill>
    <fill>
      <patternFill patternType="solid">
        <fgColor rgb="FF92D050"/>
        <bgColor indexed="64"/>
      </patternFill>
    </fill>
    <fill>
      <patternFill patternType="solid">
        <fgColor theme="5"/>
        <bgColor indexed="64"/>
      </patternFill>
    </fill>
    <fill>
      <patternFill patternType="solid">
        <fgColor rgb="FF9966FF"/>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8"/>
      </left>
      <right/>
      <top style="thin">
        <color indexed="64"/>
      </top>
      <bottom style="thin">
        <color indexed="64"/>
      </bottom>
      <diagonal/>
    </border>
  </borders>
  <cellStyleXfs count="7">
    <xf numFmtId="0" fontId="0" fillId="0" borderId="0"/>
    <xf numFmtId="0" fontId="4" fillId="0" borderId="0"/>
    <xf numFmtId="0" fontId="11" fillId="0" borderId="0"/>
    <xf numFmtId="0" fontId="3" fillId="0" borderId="0"/>
    <xf numFmtId="0" fontId="2" fillId="0" borderId="0"/>
    <xf numFmtId="0" fontId="1" fillId="0" borderId="0"/>
    <xf numFmtId="0" fontId="1" fillId="0" borderId="0"/>
  </cellStyleXfs>
  <cellXfs count="272">
    <xf numFmtId="0" fontId="0" fillId="0" borderId="0" xfId="0"/>
    <xf numFmtId="0" fontId="5" fillId="0" borderId="0" xfId="1" applyFont="1" applyAlignment="1">
      <alignment horizontal="center" vertical="center"/>
    </xf>
    <xf numFmtId="49" fontId="6" fillId="0" borderId="0" xfId="1" applyNumberFormat="1" applyFont="1" applyAlignment="1">
      <alignment vertical="center"/>
    </xf>
    <xf numFmtId="3" fontId="5" fillId="0" borderId="0" xfId="1" applyNumberFormat="1" applyFont="1" applyAlignment="1">
      <alignment horizontal="right" vertical="center"/>
    </xf>
    <xf numFmtId="0" fontId="5" fillId="0" borderId="0" xfId="1" applyFont="1" applyAlignment="1">
      <alignment vertical="center"/>
    </xf>
    <xf numFmtId="0" fontId="8" fillId="0" borderId="0" xfId="0" applyFont="1" applyAlignment="1">
      <alignment horizontal="left" vertical="center"/>
    </xf>
    <xf numFmtId="0" fontId="6" fillId="0" borderId="0" xfId="1" applyFont="1" applyAlignment="1">
      <alignment vertical="center"/>
    </xf>
    <xf numFmtId="0" fontId="9" fillId="0" borderId="0" xfId="0" applyFont="1" applyAlignment="1">
      <alignment horizontal="left" vertical="center"/>
    </xf>
    <xf numFmtId="0" fontId="9" fillId="0" borderId="0" xfId="1" applyFont="1" applyAlignment="1">
      <alignment vertical="center" wrapText="1"/>
    </xf>
    <xf numFmtId="0" fontId="11" fillId="0" borderId="0" xfId="0" applyFont="1" applyAlignment="1">
      <alignment vertical="center"/>
    </xf>
    <xf numFmtId="0" fontId="12" fillId="0" borderId="0" xfId="0" applyFont="1" applyAlignment="1">
      <alignment horizontal="left" vertical="center"/>
    </xf>
    <xf numFmtId="0" fontId="13" fillId="0" borderId="0" xfId="1" applyFont="1" applyAlignment="1">
      <alignment vertical="center"/>
    </xf>
    <xf numFmtId="14" fontId="14" fillId="3" borderId="3" xfId="1" applyNumberFormat="1" applyFont="1" applyFill="1" applyBorder="1" applyAlignment="1">
      <alignment horizontal="left" vertical="center" indent="1"/>
    </xf>
    <xf numFmtId="14" fontId="14" fillId="3" borderId="4" xfId="1" applyNumberFormat="1" applyFont="1" applyFill="1" applyBorder="1" applyAlignment="1">
      <alignment horizontal="center" vertical="center"/>
    </xf>
    <xf numFmtId="0" fontId="8" fillId="0" borderId="0" xfId="1" applyFont="1" applyAlignment="1">
      <alignment horizontal="left" vertical="center"/>
    </xf>
    <xf numFmtId="0" fontId="5" fillId="0" borderId="0" xfId="0" applyFont="1" applyAlignment="1">
      <alignment vertical="center" wrapText="1"/>
    </xf>
    <xf numFmtId="49" fontId="16" fillId="4" borderId="5" xfId="1" applyNumberFormat="1" applyFont="1" applyFill="1" applyBorder="1" applyAlignment="1">
      <alignment horizontal="center" vertical="center" wrapText="1"/>
    </xf>
    <xf numFmtId="0" fontId="16" fillId="4" borderId="5" xfId="1" applyFont="1" applyFill="1" applyBorder="1" applyAlignment="1">
      <alignment horizontal="center" vertical="center" wrapText="1"/>
    </xf>
    <xf numFmtId="0" fontId="16" fillId="4" borderId="6" xfId="1" applyFont="1" applyFill="1" applyBorder="1" applyAlignment="1">
      <alignment horizontal="center" vertical="center"/>
    </xf>
    <xf numFmtId="0" fontId="16" fillId="4" borderId="6" xfId="1" applyFont="1" applyFill="1" applyBorder="1" applyAlignment="1">
      <alignment horizontal="center" vertical="center" wrapText="1"/>
    </xf>
    <xf numFmtId="3" fontId="16" fillId="4" borderId="6" xfId="1" applyNumberFormat="1" applyFont="1" applyFill="1" applyBorder="1" applyAlignment="1">
      <alignment horizontal="center" vertical="center" wrapText="1"/>
    </xf>
    <xf numFmtId="49" fontId="16" fillId="5" borderId="7" xfId="1" applyNumberFormat="1" applyFont="1" applyFill="1" applyBorder="1" applyAlignment="1">
      <alignment horizontal="center" vertical="center" wrapText="1"/>
    </xf>
    <xf numFmtId="0" fontId="18" fillId="5" borderId="8" xfId="1" applyFont="1" applyFill="1" applyBorder="1" applyAlignment="1">
      <alignment horizontal="left" vertical="center" wrapText="1"/>
    </xf>
    <xf numFmtId="0" fontId="16" fillId="5" borderId="9" xfId="1" applyFont="1" applyFill="1" applyBorder="1" applyAlignment="1">
      <alignment horizontal="center" vertical="center"/>
    </xf>
    <xf numFmtId="0" fontId="16" fillId="5" borderId="9" xfId="1" applyFont="1" applyFill="1" applyBorder="1" applyAlignment="1">
      <alignment horizontal="center" vertical="center" wrapText="1"/>
    </xf>
    <xf numFmtId="3" fontId="16" fillId="5" borderId="9" xfId="1" applyNumberFormat="1" applyFont="1" applyFill="1" applyBorder="1" applyAlignment="1">
      <alignment horizontal="center" vertical="center" wrapText="1"/>
    </xf>
    <xf numFmtId="0" fontId="11" fillId="6" borderId="11" xfId="1" applyFont="1" applyFill="1" applyBorder="1" applyAlignment="1">
      <alignment horizontal="center" vertical="center" wrapText="1"/>
    </xf>
    <xf numFmtId="0" fontId="18" fillId="6" borderId="9" xfId="1" applyFont="1" applyFill="1" applyBorder="1" applyAlignment="1">
      <alignment horizontal="left" vertical="center" wrapText="1"/>
    </xf>
    <xf numFmtId="0" fontId="19" fillId="6" borderId="9" xfId="1" applyFont="1" applyFill="1" applyBorder="1" applyAlignment="1">
      <alignment horizontal="center" vertical="center"/>
    </xf>
    <xf numFmtId="0" fontId="19" fillId="6" borderId="9" xfId="0" applyFont="1" applyFill="1" applyBorder="1" applyAlignment="1" applyProtection="1">
      <alignment horizontal="center" vertical="center" wrapText="1"/>
      <protection locked="0"/>
    </xf>
    <xf numFmtId="3" fontId="19" fillId="6" borderId="9" xfId="1" applyNumberFormat="1" applyFont="1" applyFill="1" applyBorder="1" applyAlignment="1">
      <alignment horizontal="center" vertical="center" wrapText="1"/>
    </xf>
    <xf numFmtId="3" fontId="19" fillId="6" borderId="9" xfId="0" applyNumberFormat="1" applyFont="1" applyFill="1" applyBorder="1" applyAlignment="1">
      <alignment horizontal="center" vertical="center" wrapText="1"/>
    </xf>
    <xf numFmtId="0" fontId="11" fillId="7" borderId="6" xfId="1" applyFont="1" applyFill="1" applyBorder="1" applyAlignment="1">
      <alignment horizontal="left" vertical="center" wrapText="1"/>
    </xf>
    <xf numFmtId="0" fontId="11" fillId="7" borderId="6" xfId="1" applyFont="1" applyFill="1" applyBorder="1" applyAlignment="1">
      <alignment horizontal="center" vertical="center"/>
    </xf>
    <xf numFmtId="0" fontId="11" fillId="7" borderId="6" xfId="1" applyFont="1" applyFill="1" applyBorder="1" applyAlignment="1">
      <alignment horizontal="center" vertical="center" wrapText="1"/>
    </xf>
    <xf numFmtId="0" fontId="11" fillId="7" borderId="6" xfId="0" applyFont="1" applyFill="1" applyBorder="1" applyAlignment="1" applyProtection="1">
      <alignment horizontal="center" vertical="center" wrapText="1"/>
      <protection locked="0"/>
    </xf>
    <xf numFmtId="0" fontId="11" fillId="0" borderId="6" xfId="1" applyFont="1" applyBorder="1" applyAlignment="1">
      <alignment vertical="center"/>
    </xf>
    <xf numFmtId="3" fontId="11" fillId="0" borderId="6" xfId="0" applyNumberFormat="1" applyFont="1" applyBorder="1" applyAlignment="1">
      <alignment horizontal="right" vertical="center" wrapText="1" indent="1"/>
    </xf>
    <xf numFmtId="0" fontId="11" fillId="0" borderId="6" xfId="0" applyFont="1" applyBorder="1" applyAlignment="1">
      <alignment horizontal="center" vertical="center" wrapText="1"/>
    </xf>
    <xf numFmtId="3" fontId="11" fillId="0" borderId="6" xfId="0" applyNumberFormat="1" applyFont="1" applyBorder="1" applyAlignment="1">
      <alignment horizontal="center" vertical="center" wrapText="1"/>
    </xf>
    <xf numFmtId="0" fontId="11" fillId="0" borderId="6" xfId="0" applyFont="1" applyBorder="1" applyAlignment="1" applyProtection="1">
      <alignment horizontal="left" vertical="center" wrapText="1"/>
      <protection locked="0"/>
    </xf>
    <xf numFmtId="0" fontId="11" fillId="0" borderId="6" xfId="0" applyFont="1" applyBorder="1" applyAlignment="1" applyProtection="1">
      <alignment horizontal="center" vertical="center" wrapText="1"/>
      <protection locked="0"/>
    </xf>
    <xf numFmtId="3" fontId="11" fillId="0" borderId="6" xfId="1" applyNumberFormat="1" applyFont="1" applyBorder="1" applyAlignment="1">
      <alignment horizontal="center" vertical="center" wrapText="1"/>
    </xf>
    <xf numFmtId="0" fontId="11" fillId="7" borderId="9" xfId="1" applyFont="1" applyFill="1" applyBorder="1" applyAlignment="1">
      <alignment horizontal="center" vertical="center"/>
    </xf>
    <xf numFmtId="0" fontId="11" fillId="7" borderId="9" xfId="0" applyFont="1" applyFill="1" applyBorder="1" applyAlignment="1" applyProtection="1">
      <alignment horizontal="center" vertical="center" wrapText="1"/>
      <protection locked="0"/>
    </xf>
    <xf numFmtId="0" fontId="11" fillId="7" borderId="6" xfId="0" applyFont="1" applyFill="1" applyBorder="1" applyAlignment="1">
      <alignment horizontal="center" vertical="center" wrapText="1"/>
    </xf>
    <xf numFmtId="3" fontId="11" fillId="0" borderId="10" xfId="1" applyNumberFormat="1" applyFont="1" applyBorder="1" applyAlignment="1">
      <alignment horizontal="center" vertical="center" wrapText="1"/>
    </xf>
    <xf numFmtId="0" fontId="11" fillId="7" borderId="6" xfId="0" applyFont="1" applyFill="1" applyBorder="1" applyAlignment="1">
      <alignment horizontal="left" vertical="center" wrapText="1"/>
    </xf>
    <xf numFmtId="0" fontId="7" fillId="7" borderId="6" xfId="0" applyFont="1" applyFill="1" applyBorder="1"/>
    <xf numFmtId="0" fontId="7" fillId="7" borderId="6" xfId="0" applyFont="1" applyFill="1" applyBorder="1" applyAlignment="1">
      <alignment horizontal="center" vertical="center"/>
    </xf>
    <xf numFmtId="0" fontId="20" fillId="0" borderId="11" xfId="2" applyFont="1" applyBorder="1" applyAlignment="1">
      <alignment horizontal="center" vertical="center"/>
    </xf>
    <xf numFmtId="0" fontId="20" fillId="0" borderId="9" xfId="2" applyFont="1" applyBorder="1" applyAlignment="1">
      <alignment vertical="center" wrapText="1"/>
    </xf>
    <xf numFmtId="0" fontId="20" fillId="7" borderId="9" xfId="1" applyFont="1" applyFill="1" applyBorder="1" applyAlignment="1">
      <alignment horizontal="center" vertical="center"/>
    </xf>
    <xf numFmtId="0" fontId="20" fillId="7" borderId="9" xfId="1" applyFont="1" applyFill="1" applyBorder="1" applyAlignment="1">
      <alignment horizontal="center" vertical="center" wrapText="1"/>
    </xf>
    <xf numFmtId="0" fontId="20" fillId="7" borderId="9" xfId="0" applyFont="1" applyFill="1" applyBorder="1" applyAlignment="1" applyProtection="1">
      <alignment horizontal="center" vertical="center" wrapText="1"/>
      <protection locked="0"/>
    </xf>
    <xf numFmtId="3" fontId="20" fillId="0" borderId="9" xfId="0" applyNumberFormat="1" applyFont="1" applyBorder="1" applyAlignment="1">
      <alignment horizontal="right" vertical="center" wrapText="1" indent="1"/>
    </xf>
    <xf numFmtId="0" fontId="11" fillId="0" borderId="0" xfId="1" applyFont="1" applyAlignment="1">
      <alignment horizontal="center" vertical="center"/>
    </xf>
    <xf numFmtId="0" fontId="11" fillId="0" borderId="9" xfId="0" applyFont="1" applyBorder="1" applyAlignment="1" applyProtection="1">
      <alignment horizontal="center" vertical="center" wrapText="1"/>
      <protection locked="0"/>
    </xf>
    <xf numFmtId="0" fontId="11" fillId="0" borderId="6" xfId="0" applyFont="1" applyBorder="1" applyAlignment="1" applyProtection="1">
      <alignment horizontal="left" wrapText="1"/>
      <protection locked="0"/>
    </xf>
    <xf numFmtId="0" fontId="11" fillId="0" borderId="9" xfId="0" applyFont="1" applyBorder="1" applyAlignment="1" applyProtection="1">
      <alignment horizontal="left" vertical="center" wrapText="1"/>
      <protection locked="0"/>
    </xf>
    <xf numFmtId="0" fontId="11" fillId="0" borderId="9" xfId="0" applyFont="1" applyBorder="1" applyAlignment="1">
      <alignment horizontal="center" vertical="center" wrapText="1"/>
    </xf>
    <xf numFmtId="3" fontId="11" fillId="0" borderId="9" xfId="0" applyNumberFormat="1" applyFont="1" applyBorder="1" applyAlignment="1">
      <alignment horizontal="right" vertical="center" wrapText="1" indent="1"/>
    </xf>
    <xf numFmtId="3" fontId="11" fillId="0" borderId="9" xfId="0" applyNumberFormat="1" applyFont="1" applyBorder="1" applyAlignment="1">
      <alignment horizontal="center" vertical="center" wrapText="1"/>
    </xf>
    <xf numFmtId="0" fontId="11" fillId="7" borderId="6" xfId="0" applyFont="1" applyFill="1" applyBorder="1" applyAlignment="1" applyProtection="1">
      <alignment horizontal="left" vertical="center" wrapText="1"/>
      <protection locked="0"/>
    </xf>
    <xf numFmtId="3" fontId="11" fillId="7" borderId="6" xfId="0" applyNumberFormat="1" applyFont="1" applyFill="1" applyBorder="1" applyAlignment="1">
      <alignment horizontal="right" vertical="center" wrapText="1" indent="1"/>
    </xf>
    <xf numFmtId="0" fontId="11" fillId="7" borderId="9" xfId="0" applyFont="1" applyFill="1" applyBorder="1" applyAlignment="1" applyProtection="1">
      <alignment horizontal="left" vertical="center" wrapText="1"/>
      <protection locked="0"/>
    </xf>
    <xf numFmtId="0" fontId="11" fillId="0" borderId="6" xfId="2" applyBorder="1" applyAlignment="1">
      <alignment vertical="center" wrapText="1"/>
    </xf>
    <xf numFmtId="0" fontId="0" fillId="0" borderId="6" xfId="0" applyBorder="1" applyAlignment="1">
      <alignment horizontal="center" vertical="center"/>
    </xf>
    <xf numFmtId="0" fontId="11" fillId="0" borderId="10" xfId="0" applyFont="1" applyBorder="1" applyAlignment="1" applyProtection="1">
      <alignment horizontal="left" vertical="center" wrapText="1"/>
      <protection locked="0"/>
    </xf>
    <xf numFmtId="0" fontId="11" fillId="7" borderId="5" xfId="1" applyFont="1" applyFill="1" applyBorder="1" applyAlignment="1">
      <alignment horizontal="left" vertical="center" wrapText="1"/>
    </xf>
    <xf numFmtId="3" fontId="11" fillId="7" borderId="6" xfId="0" applyNumberFormat="1" applyFont="1" applyFill="1" applyBorder="1" applyAlignment="1">
      <alignment horizontal="center" vertical="center" wrapText="1"/>
    </xf>
    <xf numFmtId="0" fontId="11" fillId="0" borderId="6" xfId="1" applyFont="1" applyBorder="1" applyAlignment="1">
      <alignment horizontal="center" vertical="center"/>
    </xf>
    <xf numFmtId="0" fontId="11" fillId="0" borderId="6" xfId="1" applyFont="1" applyBorder="1" applyAlignment="1">
      <alignment horizontal="center" vertical="center" wrapText="1"/>
    </xf>
    <xf numFmtId="0" fontId="11" fillId="0" borderId="6" xfId="0" applyFont="1" applyBorder="1" applyAlignment="1">
      <alignment horizontal="center" vertical="center"/>
    </xf>
    <xf numFmtId="0" fontId="11" fillId="0" borderId="9" xfId="1" applyFont="1" applyBorder="1" applyAlignment="1">
      <alignment horizontal="center" vertical="center"/>
    </xf>
    <xf numFmtId="0" fontId="11" fillId="7" borderId="6" xfId="2" applyFill="1" applyBorder="1" applyAlignment="1">
      <alignment vertical="center" wrapText="1"/>
    </xf>
    <xf numFmtId="0" fontId="11" fillId="0" borderId="6" xfId="1" applyFont="1" applyBorder="1" applyAlignment="1">
      <alignment horizontal="left" vertical="center" wrapText="1"/>
    </xf>
    <xf numFmtId="0" fontId="23" fillId="0" borderId="6" xfId="0" applyFont="1" applyBorder="1" applyAlignment="1">
      <alignment wrapText="1"/>
    </xf>
    <xf numFmtId="3" fontId="21" fillId="7" borderId="6" xfId="0" applyNumberFormat="1" applyFont="1" applyFill="1" applyBorder="1" applyAlignment="1">
      <alignment horizontal="right" vertical="center" wrapText="1" indent="1"/>
    </xf>
    <xf numFmtId="0" fontId="11" fillId="0" borderId="6" xfId="0" applyFont="1" applyBorder="1" applyAlignment="1">
      <alignment wrapText="1"/>
    </xf>
    <xf numFmtId="0" fontId="0" fillId="0" borderId="6" xfId="0" applyBorder="1" applyAlignment="1">
      <alignment horizontal="center" vertical="center" wrapText="1"/>
    </xf>
    <xf numFmtId="0" fontId="23" fillId="0" borderId="6" xfId="1" applyFont="1" applyBorder="1" applyAlignment="1">
      <alignment horizontal="center" vertical="center"/>
    </xf>
    <xf numFmtId="0" fontId="18" fillId="0" borderId="6" xfId="0" applyFont="1" applyBorder="1" applyAlignment="1" applyProtection="1">
      <alignment horizontal="left" vertical="center" wrapText="1"/>
      <protection locked="0"/>
    </xf>
    <xf numFmtId="0" fontId="23" fillId="0" borderId="6" xfId="0" applyFont="1" applyBorder="1" applyAlignment="1">
      <alignment horizontal="center" vertical="center"/>
    </xf>
    <xf numFmtId="0" fontId="18" fillId="0" borderId="6" xfId="0" applyFont="1" applyBorder="1" applyAlignment="1">
      <alignment vertical="center" wrapText="1"/>
    </xf>
    <xf numFmtId="0" fontId="11" fillId="0" borderId="6" xfId="0" applyFont="1" applyBorder="1" applyAlignment="1">
      <alignment vertical="center" wrapText="1"/>
    </xf>
    <xf numFmtId="0" fontId="27" fillId="0" borderId="0" xfId="0" applyFont="1" applyAlignment="1">
      <alignment vertical="center" wrapText="1"/>
    </xf>
    <xf numFmtId="0" fontId="27" fillId="0" borderId="6" xfId="0" applyFont="1" applyBorder="1" applyAlignment="1">
      <alignment horizontal="center" vertical="center"/>
    </xf>
    <xf numFmtId="0" fontId="11" fillId="7" borderId="5" xfId="0" applyFont="1" applyFill="1" applyBorder="1" applyAlignment="1">
      <alignment horizontal="center" vertical="center" wrapText="1"/>
    </xf>
    <xf numFmtId="0" fontId="0" fillId="0" borderId="6" xfId="0" applyBorder="1" applyAlignment="1">
      <alignment wrapText="1"/>
    </xf>
    <xf numFmtId="0" fontId="18" fillId="0" borderId="10" xfId="1" applyFont="1" applyBorder="1" applyAlignment="1">
      <alignment horizontal="center" vertical="center" wrapText="1"/>
    </xf>
    <xf numFmtId="0" fontId="0" fillId="8" borderId="6" xfId="0" applyFill="1" applyBorder="1" applyAlignment="1">
      <alignment wrapText="1"/>
    </xf>
    <xf numFmtId="0" fontId="11" fillId="7" borderId="10" xfId="1" applyFont="1" applyFill="1" applyBorder="1" applyAlignment="1">
      <alignment horizontal="center" vertical="center"/>
    </xf>
    <xf numFmtId="0" fontId="30" fillId="0" borderId="6" xfId="0" applyFont="1" applyBorder="1" applyAlignment="1">
      <alignment wrapText="1"/>
    </xf>
    <xf numFmtId="0" fontId="11" fillId="0" borderId="13" xfId="0" applyFont="1" applyBorder="1" applyAlignment="1" applyProtection="1">
      <alignment horizontal="center" vertical="center" wrapText="1"/>
      <protection locked="0"/>
    </xf>
    <xf numFmtId="0" fontId="18" fillId="0" borderId="14" xfId="1" applyFont="1" applyBorder="1" applyAlignment="1">
      <alignment horizontal="center" vertical="center" wrapText="1"/>
    </xf>
    <xf numFmtId="0" fontId="11" fillId="0" borderId="15" xfId="0" applyFont="1" applyBorder="1" applyAlignment="1" applyProtection="1">
      <alignment horizontal="center" vertical="center" wrapText="1"/>
      <protection locked="0"/>
    </xf>
    <xf numFmtId="0" fontId="11" fillId="0" borderId="5" xfId="2" applyBorder="1" applyAlignment="1">
      <alignment horizontal="center" vertical="center"/>
    </xf>
    <xf numFmtId="0" fontId="5" fillId="0" borderId="0" xfId="1" applyFont="1" applyAlignment="1">
      <alignment vertical="center" wrapText="1"/>
    </xf>
    <xf numFmtId="0" fontId="11" fillId="0" borderId="6" xfId="1" applyFont="1" applyBorder="1" applyAlignment="1">
      <alignment vertical="center" wrapText="1"/>
    </xf>
    <xf numFmtId="0" fontId="11" fillId="0" borderId="11" xfId="0" applyFont="1" applyBorder="1" applyAlignment="1" applyProtection="1">
      <alignment horizontal="left" vertical="center" wrapText="1"/>
      <protection locked="0"/>
    </xf>
    <xf numFmtId="0" fontId="11" fillId="7" borderId="9" xfId="1" applyFont="1" applyFill="1" applyBorder="1" applyAlignment="1">
      <alignment horizontal="center" vertical="center" wrapText="1"/>
    </xf>
    <xf numFmtId="49" fontId="5" fillId="7" borderId="6" xfId="1" applyNumberFormat="1" applyFont="1" applyFill="1" applyBorder="1" applyAlignment="1">
      <alignment horizontal="center" vertical="center"/>
    </xf>
    <xf numFmtId="0" fontId="11" fillId="0" borderId="10" xfId="1" applyFont="1" applyBorder="1" applyAlignment="1">
      <alignment horizontal="center" vertical="center"/>
    </xf>
    <xf numFmtId="3" fontId="11" fillId="0" borderId="6" xfId="1" applyNumberFormat="1" applyFont="1" applyBorder="1" applyAlignment="1">
      <alignment horizontal="right" vertical="center"/>
    </xf>
    <xf numFmtId="0" fontId="31" fillId="0" borderId="6" xfId="0" applyFont="1" applyBorder="1" applyAlignment="1">
      <alignment vertical="center" wrapText="1"/>
    </xf>
    <xf numFmtId="49" fontId="11" fillId="0" borderId="10" xfId="1" applyNumberFormat="1" applyFont="1" applyBorder="1" applyAlignment="1">
      <alignment horizontal="center" vertical="center"/>
    </xf>
    <xf numFmtId="49" fontId="11" fillId="0" borderId="6" xfId="1" applyNumberFormat="1" applyFont="1" applyBorder="1" applyAlignment="1">
      <alignment vertical="center" wrapText="1"/>
    </xf>
    <xf numFmtId="0" fontId="11" fillId="0" borderId="6" xfId="0" applyFont="1" applyBorder="1" applyAlignment="1">
      <alignment vertical="center"/>
    </xf>
    <xf numFmtId="0" fontId="11" fillId="0" borderId="16" xfId="0" applyFont="1" applyBorder="1" applyAlignment="1" applyProtection="1">
      <alignment horizontal="left" vertical="center" wrapText="1"/>
      <protection locked="0"/>
    </xf>
    <xf numFmtId="0" fontId="32" fillId="0" borderId="0" xfId="1" applyFont="1" applyAlignment="1">
      <alignment horizontal="left" vertical="center" wrapText="1"/>
    </xf>
    <xf numFmtId="0" fontId="33" fillId="0" borderId="0" xfId="1" applyFont="1" applyAlignment="1">
      <alignment horizontal="center" vertical="center"/>
    </xf>
    <xf numFmtId="3" fontId="33" fillId="0" borderId="0" xfId="1" applyNumberFormat="1" applyFont="1" applyAlignment="1">
      <alignment horizontal="right" vertical="center"/>
    </xf>
    <xf numFmtId="3" fontId="32" fillId="0" borderId="0" xfId="1" applyNumberFormat="1" applyFont="1" applyAlignment="1">
      <alignment horizontal="right" vertical="center"/>
    </xf>
    <xf numFmtId="0" fontId="5" fillId="0" borderId="6" xfId="1" applyFont="1" applyBorder="1" applyAlignment="1">
      <alignment vertical="center"/>
    </xf>
    <xf numFmtId="0" fontId="5" fillId="0" borderId="6" xfId="1" applyFont="1" applyBorder="1" applyAlignment="1">
      <alignment horizontal="center" vertical="center"/>
    </xf>
    <xf numFmtId="0" fontId="16" fillId="0" borderId="17" xfId="1" applyFont="1" applyBorder="1" applyAlignment="1">
      <alignment vertical="center" wrapText="1"/>
    </xf>
    <xf numFmtId="0" fontId="5" fillId="0" borderId="17" xfId="1" applyFont="1" applyBorder="1" applyAlignment="1">
      <alignment horizontal="center" vertical="center"/>
    </xf>
    <xf numFmtId="3" fontId="16" fillId="0" borderId="17" xfId="1" applyNumberFormat="1" applyFont="1" applyBorder="1" applyAlignment="1">
      <alignment vertical="center"/>
    </xf>
    <xf numFmtId="0" fontId="8" fillId="0" borderId="6" xfId="1" applyFont="1" applyBorder="1" applyAlignment="1">
      <alignment horizontal="left" vertical="center" indent="1"/>
    </xf>
    <xf numFmtId="0" fontId="13" fillId="0" borderId="6" xfId="1" applyFont="1" applyBorder="1" applyAlignment="1">
      <alignment horizontal="center" vertical="center"/>
    </xf>
    <xf numFmtId="3" fontId="8" fillId="0" borderId="6" xfId="1" applyNumberFormat="1" applyFont="1" applyBorder="1" applyAlignment="1">
      <alignment horizontal="right" vertical="center" indent="1"/>
    </xf>
    <xf numFmtId="0" fontId="8" fillId="0" borderId="6" xfId="1" applyFont="1" applyBorder="1" applyAlignment="1">
      <alignment horizontal="left" vertical="center" wrapText="1" indent="1"/>
    </xf>
    <xf numFmtId="164" fontId="13" fillId="0" borderId="6" xfId="1" applyNumberFormat="1" applyFont="1" applyBorder="1" applyAlignment="1">
      <alignment horizontal="center" vertical="center"/>
    </xf>
    <xf numFmtId="0" fontId="35" fillId="2" borderId="18" xfId="1" applyFont="1" applyFill="1" applyBorder="1" applyAlignment="1">
      <alignment horizontal="left" vertical="center" wrapText="1" indent="1"/>
    </xf>
    <xf numFmtId="0" fontId="36" fillId="2" borderId="19" xfId="1" applyFont="1" applyFill="1" applyBorder="1" applyAlignment="1">
      <alignment horizontal="center" vertical="center"/>
    </xf>
    <xf numFmtId="3" fontId="35" fillId="2" borderId="19" xfId="1" applyNumberFormat="1" applyFont="1" applyFill="1" applyBorder="1" applyAlignment="1">
      <alignment horizontal="right" vertical="center" indent="1"/>
    </xf>
    <xf numFmtId="0" fontId="37" fillId="0" borderId="0" xfId="1" applyFont="1" applyAlignment="1">
      <alignment vertical="center"/>
    </xf>
    <xf numFmtId="49" fontId="13" fillId="0" borderId="0" xfId="1" applyNumberFormat="1" applyFont="1" applyAlignment="1">
      <alignment horizontal="left" vertical="center"/>
    </xf>
    <xf numFmtId="0" fontId="12" fillId="0" borderId="0" xfId="1" applyFont="1" applyAlignment="1">
      <alignment vertical="center" wrapText="1"/>
    </xf>
    <xf numFmtId="49" fontId="13" fillId="0" borderId="0" xfId="1" applyNumberFormat="1" applyFont="1" applyAlignment="1">
      <alignment horizontal="center" vertical="center"/>
    </xf>
    <xf numFmtId="49" fontId="13" fillId="0" borderId="0" xfId="1" applyNumberFormat="1" applyFont="1" applyAlignment="1">
      <alignment vertical="center" wrapText="1"/>
    </xf>
    <xf numFmtId="0" fontId="13" fillId="0" borderId="0" xfId="1" applyFont="1" applyAlignment="1">
      <alignment horizontal="center" vertical="center"/>
    </xf>
    <xf numFmtId="0" fontId="8" fillId="0" borderId="0" xfId="1" applyFont="1" applyAlignment="1">
      <alignment vertical="center"/>
    </xf>
    <xf numFmtId="0" fontId="11" fillId="9" borderId="6" xfId="2" applyFill="1" applyBorder="1" applyAlignment="1">
      <alignment horizontal="center" vertical="center"/>
    </xf>
    <xf numFmtId="49" fontId="18" fillId="10" borderId="5" xfId="1" applyNumberFormat="1" applyFont="1" applyFill="1" applyBorder="1" applyAlignment="1">
      <alignment horizontal="center" wrapText="1"/>
    </xf>
    <xf numFmtId="0" fontId="10" fillId="0" borderId="6" xfId="0" applyFont="1" applyBorder="1" applyAlignment="1">
      <alignment vertical="center" wrapText="1"/>
    </xf>
    <xf numFmtId="49" fontId="18" fillId="10" borderId="5" xfId="1" applyNumberFormat="1" applyFont="1" applyFill="1" applyBorder="1" applyAlignment="1">
      <alignment horizontal="center" vertical="center" wrapText="1"/>
    </xf>
    <xf numFmtId="3" fontId="11" fillId="7" borderId="9" xfId="0" applyNumberFormat="1" applyFont="1" applyFill="1" applyBorder="1" applyAlignment="1">
      <alignment horizontal="right" vertical="center" wrapText="1" indent="1"/>
    </xf>
    <xf numFmtId="49" fontId="18" fillId="7" borderId="6" xfId="1" applyNumberFormat="1" applyFont="1" applyFill="1" applyBorder="1" applyAlignment="1">
      <alignment horizontal="center" wrapText="1"/>
    </xf>
    <xf numFmtId="0" fontId="18" fillId="9" borderId="6" xfId="1" applyFont="1" applyFill="1" applyBorder="1" applyAlignment="1">
      <alignment horizontal="center" vertical="center"/>
    </xf>
    <xf numFmtId="0" fontId="10" fillId="9" borderId="6" xfId="1" applyFont="1" applyFill="1" applyBorder="1" applyAlignment="1">
      <alignment horizontal="center" vertical="center"/>
    </xf>
    <xf numFmtId="0" fontId="10" fillId="10" borderId="6" xfId="1" applyFont="1" applyFill="1" applyBorder="1" applyAlignment="1">
      <alignment horizontal="center" vertical="center"/>
    </xf>
    <xf numFmtId="0" fontId="10" fillId="11" borderId="6" xfId="1" applyFont="1" applyFill="1" applyBorder="1" applyAlignment="1">
      <alignment horizontal="center" vertical="center"/>
    </xf>
    <xf numFmtId="49" fontId="18" fillId="11" borderId="5" xfId="1" applyNumberFormat="1" applyFont="1" applyFill="1" applyBorder="1" applyAlignment="1">
      <alignment horizontal="center" wrapText="1"/>
    </xf>
    <xf numFmtId="0" fontId="18" fillId="11" borderId="6" xfId="2" applyFont="1" applyFill="1" applyBorder="1" applyAlignment="1">
      <alignment horizontal="center" vertical="center"/>
    </xf>
    <xf numFmtId="49" fontId="16" fillId="7" borderId="6" xfId="1" applyNumberFormat="1" applyFont="1" applyFill="1" applyBorder="1" applyAlignment="1">
      <alignment horizontal="center" vertical="center" wrapText="1"/>
    </xf>
    <xf numFmtId="0" fontId="18" fillId="7" borderId="6" xfId="1" applyFont="1" applyFill="1" applyBorder="1" applyAlignment="1">
      <alignment horizontal="left" vertical="center" wrapText="1"/>
    </xf>
    <xf numFmtId="0" fontId="16" fillId="7" borderId="6" xfId="1" applyFont="1" applyFill="1" applyBorder="1" applyAlignment="1">
      <alignment horizontal="center" vertical="center"/>
    </xf>
    <xf numFmtId="0" fontId="16" fillId="7" borderId="6" xfId="1" applyFont="1" applyFill="1" applyBorder="1" applyAlignment="1">
      <alignment horizontal="center" vertical="center" wrapText="1"/>
    </xf>
    <xf numFmtId="3" fontId="16" fillId="7" borderId="6" xfId="1" applyNumberFormat="1" applyFont="1" applyFill="1" applyBorder="1" applyAlignment="1">
      <alignment horizontal="center" vertical="center" wrapText="1"/>
    </xf>
    <xf numFmtId="0" fontId="20" fillId="0" borderId="6" xfId="2" applyFont="1" applyBorder="1" applyAlignment="1">
      <alignment horizontal="center" vertical="center"/>
    </xf>
    <xf numFmtId="0" fontId="20" fillId="0" borderId="6" xfId="2" applyFont="1" applyBorder="1" applyAlignment="1">
      <alignment vertical="center" wrapText="1"/>
    </xf>
    <xf numFmtId="0" fontId="20" fillId="7" borderId="6" xfId="1" applyFont="1" applyFill="1" applyBorder="1" applyAlignment="1">
      <alignment horizontal="center" vertical="center"/>
    </xf>
    <xf numFmtId="0" fontId="20" fillId="7" borderId="6" xfId="1" applyFont="1" applyFill="1" applyBorder="1" applyAlignment="1">
      <alignment horizontal="center" vertical="center" wrapText="1"/>
    </xf>
    <xf numFmtId="0" fontId="20" fillId="7" borderId="6" xfId="0" applyFont="1" applyFill="1" applyBorder="1" applyAlignment="1" applyProtection="1">
      <alignment horizontal="center" vertical="center" wrapText="1"/>
      <protection locked="0"/>
    </xf>
    <xf numFmtId="3" fontId="20" fillId="0" borderId="6" xfId="0" applyNumberFormat="1" applyFont="1" applyBorder="1" applyAlignment="1">
      <alignment horizontal="right" vertical="center" wrapText="1" indent="1"/>
    </xf>
    <xf numFmtId="0" fontId="10" fillId="12" borderId="6" xfId="1" applyFont="1" applyFill="1" applyBorder="1" applyAlignment="1">
      <alignment horizontal="center" vertical="center"/>
    </xf>
    <xf numFmtId="49" fontId="18" fillId="12" borderId="5" xfId="1" applyNumberFormat="1" applyFont="1" applyFill="1" applyBorder="1" applyAlignment="1">
      <alignment horizontal="center" wrapText="1"/>
    </xf>
    <xf numFmtId="49" fontId="18" fillId="12" borderId="5" xfId="1" applyNumberFormat="1" applyFont="1" applyFill="1" applyBorder="1" applyAlignment="1">
      <alignment horizontal="center" vertical="center" wrapText="1"/>
    </xf>
    <xf numFmtId="0" fontId="11" fillId="10" borderId="6" xfId="2" applyFill="1" applyBorder="1" applyAlignment="1">
      <alignment horizontal="center" vertical="center"/>
    </xf>
    <xf numFmtId="0" fontId="18" fillId="10" borderId="6" xfId="2" applyFont="1" applyFill="1" applyBorder="1" applyAlignment="1">
      <alignment horizontal="center" vertical="center"/>
    </xf>
    <xf numFmtId="0" fontId="20" fillId="0" borderId="8" xfId="2" applyFont="1" applyBorder="1" applyAlignment="1">
      <alignment vertical="center" wrapText="1"/>
    </xf>
    <xf numFmtId="0" fontId="18" fillId="9" borderId="6" xfId="2" applyFont="1" applyFill="1" applyBorder="1" applyAlignment="1">
      <alignment horizontal="center" vertical="center"/>
    </xf>
    <xf numFmtId="0" fontId="20" fillId="7" borderId="0" xfId="1" applyFont="1" applyFill="1" applyAlignment="1">
      <alignment horizontal="center" vertical="center"/>
    </xf>
    <xf numFmtId="0" fontId="20" fillId="7" borderId="0" xfId="0" applyFont="1" applyFill="1" applyAlignment="1" applyProtection="1">
      <alignment horizontal="center" vertical="center" wrapText="1"/>
      <protection locked="0"/>
    </xf>
    <xf numFmtId="0" fontId="18" fillId="6" borderId="11" xfId="1" applyFont="1" applyFill="1" applyBorder="1" applyAlignment="1">
      <alignment horizontal="center" vertical="center" wrapText="1"/>
    </xf>
    <xf numFmtId="0" fontId="39" fillId="0" borderId="11" xfId="2" applyFont="1" applyBorder="1" applyAlignment="1">
      <alignment horizontal="center" vertical="center"/>
    </xf>
    <xf numFmtId="0" fontId="18" fillId="6" borderId="9" xfId="1" applyFont="1" applyFill="1" applyBorder="1" applyAlignment="1">
      <alignment horizontal="center" vertical="center" wrapText="1"/>
    </xf>
    <xf numFmtId="0" fontId="39" fillId="0" borderId="7" xfId="2" applyFont="1" applyBorder="1" applyAlignment="1">
      <alignment horizontal="center" vertical="center"/>
    </xf>
    <xf numFmtId="0" fontId="40" fillId="9" borderId="6" xfId="2" applyFont="1" applyFill="1" applyBorder="1" applyAlignment="1">
      <alignment horizontal="center" vertical="center"/>
    </xf>
    <xf numFmtId="0" fontId="39" fillId="7" borderId="11" xfId="2" applyFont="1" applyFill="1" applyBorder="1" applyAlignment="1">
      <alignment horizontal="center" vertical="center"/>
    </xf>
    <xf numFmtId="0" fontId="18" fillId="0" borderId="5" xfId="2" applyFont="1" applyBorder="1" applyAlignment="1">
      <alignment horizontal="center" vertical="center"/>
    </xf>
    <xf numFmtId="0" fontId="18" fillId="10" borderId="6" xfId="1" applyFont="1" applyFill="1" applyBorder="1" applyAlignment="1">
      <alignment horizontal="center" vertical="center"/>
    </xf>
    <xf numFmtId="0" fontId="40" fillId="10" borderId="6" xfId="2" applyFont="1" applyFill="1" applyBorder="1" applyAlignment="1">
      <alignment horizontal="center" vertical="center"/>
    </xf>
    <xf numFmtId="0" fontId="18" fillId="10" borderId="9" xfId="1" applyFont="1" applyFill="1" applyBorder="1" applyAlignment="1">
      <alignment horizontal="center" vertical="center" wrapText="1"/>
    </xf>
    <xf numFmtId="0" fontId="18" fillId="7" borderId="6" xfId="2" applyFont="1" applyFill="1" applyBorder="1" applyAlignment="1">
      <alignment horizontal="center" vertical="center"/>
    </xf>
    <xf numFmtId="0" fontId="18" fillId="12" borderId="6" xfId="2" applyFont="1" applyFill="1" applyBorder="1" applyAlignment="1">
      <alignment horizontal="center" vertical="center"/>
    </xf>
    <xf numFmtId="0" fontId="18" fillId="12" borderId="6" xfId="1" applyFont="1" applyFill="1" applyBorder="1" applyAlignment="1">
      <alignment horizontal="center" vertical="center"/>
    </xf>
    <xf numFmtId="49" fontId="18" fillId="7" borderId="7" xfId="1" applyNumberFormat="1" applyFont="1" applyFill="1" applyBorder="1" applyAlignment="1">
      <alignment horizontal="center" wrapText="1"/>
    </xf>
    <xf numFmtId="0" fontId="11" fillId="9" borderId="6" xfId="0" applyFont="1" applyFill="1" applyBorder="1" applyAlignment="1">
      <alignment horizontal="center" vertical="center"/>
    </xf>
    <xf numFmtId="0" fontId="11" fillId="10" borderId="6" xfId="0" applyFont="1" applyFill="1" applyBorder="1" applyAlignment="1">
      <alignment horizontal="center" vertical="center"/>
    </xf>
    <xf numFmtId="0" fontId="11" fillId="10" borderId="11" xfId="2" applyFill="1" applyBorder="1" applyAlignment="1">
      <alignment horizontal="center" vertical="center"/>
    </xf>
    <xf numFmtId="0" fontId="11" fillId="7" borderId="11" xfId="2" applyFill="1" applyBorder="1" applyAlignment="1">
      <alignment horizontal="center" vertical="center"/>
    </xf>
    <xf numFmtId="0" fontId="11" fillId="9" borderId="11" xfId="2" applyFill="1" applyBorder="1" applyAlignment="1">
      <alignment horizontal="center" vertical="center"/>
    </xf>
    <xf numFmtId="0" fontId="18" fillId="7" borderId="11" xfId="2" applyFont="1" applyFill="1" applyBorder="1" applyAlignment="1">
      <alignment horizontal="center" vertical="center"/>
    </xf>
    <xf numFmtId="0" fontId="11" fillId="12" borderId="6" xfId="2" applyFill="1" applyBorder="1" applyAlignment="1">
      <alignment horizontal="center" vertical="center"/>
    </xf>
    <xf numFmtId="0" fontId="18" fillId="7" borderId="11" xfId="1" applyFont="1" applyFill="1" applyBorder="1" applyAlignment="1">
      <alignment horizontal="center" vertical="center"/>
    </xf>
    <xf numFmtId="0" fontId="11" fillId="0" borderId="7" xfId="2" applyBorder="1" applyAlignment="1">
      <alignment horizontal="center" vertical="center"/>
    </xf>
    <xf numFmtId="0" fontId="11" fillId="0" borderId="8" xfId="2" applyBorder="1" applyAlignment="1">
      <alignment vertical="center" wrapText="1"/>
    </xf>
    <xf numFmtId="0" fontId="11" fillId="9" borderId="5" xfId="2" applyFill="1" applyBorder="1" applyAlignment="1">
      <alignment horizontal="center" vertical="center"/>
    </xf>
    <xf numFmtId="0" fontId="11" fillId="10" borderId="5" xfId="2" applyFill="1" applyBorder="1" applyAlignment="1">
      <alignment horizontal="center" vertical="center"/>
    </xf>
    <xf numFmtId="1" fontId="11" fillId="0" borderId="6" xfId="1" applyNumberFormat="1" applyFont="1" applyBorder="1" applyAlignment="1">
      <alignment vertical="center"/>
    </xf>
    <xf numFmtId="0" fontId="21" fillId="0" borderId="6" xfId="0" applyFont="1" applyBorder="1" applyAlignment="1" applyProtection="1">
      <alignment horizontal="center" vertical="center" wrapText="1"/>
      <protection locked="0"/>
    </xf>
    <xf numFmtId="0" fontId="11" fillId="0" borderId="6" xfId="0" applyFont="1" applyBorder="1" applyAlignment="1">
      <alignment horizontal="left" vertical="center" wrapText="1"/>
    </xf>
    <xf numFmtId="0" fontId="21" fillId="7" borderId="6" xfId="1" applyFont="1" applyFill="1" applyBorder="1" applyAlignment="1">
      <alignment horizontal="left" vertical="center" wrapText="1"/>
    </xf>
    <xf numFmtId="0" fontId="21" fillId="0" borderId="6" xfId="0" applyFont="1" applyBorder="1" applyAlignment="1" applyProtection="1">
      <alignment horizontal="left" vertical="center" wrapText="1"/>
      <protection locked="0"/>
    </xf>
    <xf numFmtId="0" fontId="21" fillId="0" borderId="6" xfId="2" applyFont="1" applyBorder="1" applyAlignment="1">
      <alignment vertical="center" wrapText="1"/>
    </xf>
    <xf numFmtId="0" fontId="40" fillId="0" borderId="6" xfId="0" applyFont="1" applyBorder="1" applyAlignment="1" applyProtection="1">
      <alignment horizontal="left" vertical="center" wrapText="1"/>
      <protection locked="0"/>
    </xf>
    <xf numFmtId="0" fontId="18" fillId="0" borderId="6" xfId="2" applyFont="1" applyBorder="1" applyAlignment="1">
      <alignment vertical="center" wrapText="1"/>
    </xf>
    <xf numFmtId="0" fontId="11" fillId="0" borderId="6" xfId="2" applyBorder="1" applyAlignment="1">
      <alignment wrapText="1"/>
    </xf>
    <xf numFmtId="0" fontId="17" fillId="0" borderId="6" xfId="1" applyFont="1" applyBorder="1" applyAlignment="1">
      <alignment horizontal="center" vertical="center"/>
    </xf>
    <xf numFmtId="1" fontId="11" fillId="0" borderId="6" xfId="0" applyNumberFormat="1" applyFont="1" applyBorder="1" applyAlignment="1">
      <alignment horizontal="left" vertical="center" wrapText="1"/>
    </xf>
    <xf numFmtId="0" fontId="11" fillId="0" borderId="6" xfId="3" applyFont="1" applyBorder="1" applyAlignment="1">
      <alignment vertical="top" wrapText="1"/>
    </xf>
    <xf numFmtId="0" fontId="17" fillId="0" borderId="6" xfId="2" applyFont="1" applyBorder="1" applyAlignment="1">
      <alignment vertical="center" wrapText="1"/>
    </xf>
    <xf numFmtId="0" fontId="7" fillId="0" borderId="6" xfId="0" applyFont="1" applyBorder="1"/>
    <xf numFmtId="0" fontId="0" fillId="0" borderId="6" xfId="1" applyFont="1" applyBorder="1" applyAlignment="1">
      <alignment horizontal="left" vertical="center" wrapText="1"/>
    </xf>
    <xf numFmtId="0" fontId="17" fillId="0" borderId="6" xfId="0" applyFont="1" applyBorder="1" applyAlignment="1" applyProtection="1">
      <alignment horizontal="left" vertical="center" wrapText="1"/>
      <protection locked="0"/>
    </xf>
    <xf numFmtId="0" fontId="43" fillId="0" borderId="6" xfId="0" applyFont="1" applyBorder="1" applyAlignment="1">
      <alignment wrapText="1"/>
    </xf>
    <xf numFmtId="0" fontId="44" fillId="0" borderId="6" xfId="0" applyFont="1" applyBorder="1" applyAlignment="1">
      <alignment wrapText="1"/>
    </xf>
    <xf numFmtId="0" fontId="18" fillId="10" borderId="11" xfId="2" applyFont="1" applyFill="1" applyBorder="1" applyAlignment="1">
      <alignment horizontal="center" vertical="center"/>
    </xf>
    <xf numFmtId="0" fontId="47" fillId="0" borderId="0" xfId="0" applyFont="1" applyAlignment="1">
      <alignment horizontal="center"/>
    </xf>
    <xf numFmtId="0" fontId="0" fillId="0" borderId="0" xfId="0" applyAlignment="1">
      <alignment horizontal="center"/>
    </xf>
    <xf numFmtId="3" fontId="0" fillId="0" borderId="0" xfId="0" applyNumberFormat="1" applyAlignment="1">
      <alignment horizontal="center"/>
    </xf>
    <xf numFmtId="3" fontId="43" fillId="0" borderId="0" xfId="0" applyNumberFormat="1" applyFont="1" applyAlignment="1">
      <alignment horizontal="center"/>
    </xf>
    <xf numFmtId="0" fontId="18" fillId="7" borderId="6" xfId="0" applyFont="1" applyFill="1" applyBorder="1" applyAlignment="1" applyProtection="1">
      <alignment horizontal="left" vertical="center" wrapText="1"/>
      <protection locked="0"/>
    </xf>
    <xf numFmtId="0" fontId="11" fillId="7" borderId="12" xfId="0" applyFont="1" applyFill="1" applyBorder="1" applyAlignment="1">
      <alignment horizontal="center" vertical="center" wrapText="1"/>
    </xf>
    <xf numFmtId="0" fontId="18" fillId="0" borderId="0" xfId="1" applyFont="1" applyAlignment="1">
      <alignment horizontal="center" vertical="center" wrapText="1"/>
    </xf>
    <xf numFmtId="0" fontId="49" fillId="12" borderId="6" xfId="1" applyFont="1" applyFill="1" applyBorder="1" applyAlignment="1">
      <alignment horizontal="center" vertical="center"/>
    </xf>
    <xf numFmtId="0" fontId="11" fillId="7" borderId="6" xfId="1" applyFont="1" applyFill="1" applyBorder="1" applyAlignment="1">
      <alignment vertical="center"/>
    </xf>
    <xf numFmtId="49" fontId="6" fillId="0" borderId="0" xfId="1" applyNumberFormat="1" applyFont="1" applyAlignment="1">
      <alignment horizontal="center" vertical="center"/>
    </xf>
    <xf numFmtId="0" fontId="6" fillId="0" borderId="0" xfId="1" applyFont="1" applyAlignment="1">
      <alignment horizontal="center" vertical="center"/>
    </xf>
    <xf numFmtId="0" fontId="9" fillId="0" borderId="0" xfId="1" applyFont="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18" fillId="5" borderId="8" xfId="1" applyFont="1" applyFill="1" applyBorder="1" applyAlignment="1">
      <alignment horizontal="center" vertical="center" wrapText="1"/>
    </xf>
    <xf numFmtId="0" fontId="11" fillId="7" borderId="5" xfId="1" applyFont="1" applyFill="1" applyBorder="1" applyAlignment="1">
      <alignment horizontal="center" vertical="center" wrapText="1"/>
    </xf>
    <xf numFmtId="0" fontId="18" fillId="7" borderId="6" xfId="1" applyFont="1" applyFill="1" applyBorder="1" applyAlignment="1">
      <alignment horizontal="center" vertical="center" wrapText="1"/>
    </xf>
    <xf numFmtId="0" fontId="20" fillId="0" borderId="6" xfId="2" applyFont="1" applyBorder="1" applyAlignment="1">
      <alignment horizontal="center" vertical="center" wrapText="1"/>
    </xf>
    <xf numFmtId="0" fontId="20" fillId="0" borderId="9" xfId="2" applyFont="1" applyBorder="1" applyAlignment="1">
      <alignment horizontal="center" vertical="center" wrapText="1"/>
    </xf>
    <xf numFmtId="0" fontId="11" fillId="0" borderId="16"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32" fillId="0" borderId="0" xfId="1" applyFont="1" applyAlignment="1">
      <alignment horizontal="center" vertical="center" wrapText="1"/>
    </xf>
    <xf numFmtId="0" fontId="16" fillId="0" borderId="17" xfId="1" applyFont="1" applyBorder="1" applyAlignment="1">
      <alignment horizontal="center" vertical="center" wrapText="1"/>
    </xf>
    <xf numFmtId="0" fontId="8" fillId="0" borderId="6" xfId="1" applyFont="1" applyBorder="1" applyAlignment="1">
      <alignment horizontal="center" vertical="center"/>
    </xf>
    <xf numFmtId="0" fontId="8" fillId="0" borderId="6" xfId="1" applyFont="1" applyBorder="1" applyAlignment="1">
      <alignment horizontal="center" vertical="center" wrapText="1"/>
    </xf>
    <xf numFmtId="0" fontId="35" fillId="2" borderId="20" xfId="1" applyFont="1" applyFill="1" applyBorder="1" applyAlignment="1">
      <alignment horizontal="center" vertical="center" wrapText="1"/>
    </xf>
    <xf numFmtId="0" fontId="5" fillId="0" borderId="0" xfId="1" applyFont="1" applyAlignment="1">
      <alignment horizontal="center" vertical="center" wrapText="1"/>
    </xf>
    <xf numFmtId="0" fontId="12" fillId="0" borderId="0" xfId="1" applyFont="1" applyAlignment="1">
      <alignment horizontal="center" vertical="center" wrapText="1"/>
    </xf>
    <xf numFmtId="0" fontId="7" fillId="0" borderId="6" xfId="1" applyFont="1" applyBorder="1" applyAlignment="1">
      <alignment horizontal="center" vertical="center"/>
    </xf>
    <xf numFmtId="0" fontId="15" fillId="0" borderId="6" xfId="0" applyFont="1" applyBorder="1" applyAlignment="1">
      <alignment vertical="center" wrapText="1"/>
    </xf>
    <xf numFmtId="0" fontId="41" fillId="0" borderId="6" xfId="0" applyFont="1" applyBorder="1" applyAlignment="1">
      <alignment vertical="center" wrapText="1"/>
    </xf>
    <xf numFmtId="0" fontId="41" fillId="0" borderId="6" xfId="0" applyFont="1" applyBorder="1" applyAlignment="1" applyProtection="1">
      <alignment horizontal="left" vertical="center" wrapText="1"/>
      <protection locked="0"/>
    </xf>
    <xf numFmtId="0" fontId="50" fillId="0" borderId="6" xfId="0" applyFont="1" applyBorder="1" applyAlignment="1">
      <alignment vertical="center" wrapText="1"/>
    </xf>
    <xf numFmtId="0" fontId="50" fillId="0" borderId="6" xfId="0" applyFont="1" applyBorder="1" applyAlignment="1">
      <alignment wrapText="1"/>
    </xf>
    <xf numFmtId="0" fontId="31" fillId="0" borderId="10" xfId="0" applyFont="1" applyBorder="1" applyAlignment="1">
      <alignment vertical="center" wrapText="1"/>
    </xf>
    <xf numFmtId="3" fontId="11" fillId="0" borderId="10" xfId="1" applyNumberFormat="1" applyFont="1" applyBorder="1" applyAlignment="1">
      <alignment horizontal="right" vertical="center"/>
    </xf>
    <xf numFmtId="0" fontId="52" fillId="0" borderId="10" xfId="1" applyFont="1" applyBorder="1" applyAlignment="1">
      <alignment horizontal="left" vertical="center" wrapText="1"/>
    </xf>
    <xf numFmtId="0" fontId="31" fillId="0" borderId="6" xfId="1" applyFont="1" applyBorder="1" applyAlignment="1">
      <alignment horizontal="center" vertical="center"/>
    </xf>
    <xf numFmtId="3" fontId="31" fillId="0" borderId="6" xfId="1" applyNumberFormat="1" applyFont="1" applyBorder="1" applyAlignment="1">
      <alignment horizontal="center" vertical="center"/>
    </xf>
    <xf numFmtId="3" fontId="52" fillId="0" borderId="6" xfId="1" applyNumberFormat="1" applyFont="1" applyBorder="1" applyAlignment="1">
      <alignment horizontal="right" vertical="center" indent="1"/>
    </xf>
    <xf numFmtId="0" fontId="10" fillId="2" borderId="1" xfId="1" applyFont="1" applyFill="1" applyBorder="1" applyAlignment="1">
      <alignment horizontal="left" vertical="center" indent="1"/>
    </xf>
    <xf numFmtId="0" fontId="10" fillId="2" borderId="2" xfId="1" applyFont="1" applyFill="1" applyBorder="1" applyAlignment="1">
      <alignment horizontal="left" vertical="center" indent="1"/>
    </xf>
    <xf numFmtId="0" fontId="34" fillId="4" borderId="1" xfId="1" applyFont="1" applyFill="1" applyBorder="1" applyAlignment="1">
      <alignment horizontal="left" vertical="center" wrapText="1" indent="1"/>
    </xf>
    <xf numFmtId="0" fontId="34" fillId="4" borderId="2" xfId="1" applyFont="1" applyFill="1" applyBorder="1" applyAlignment="1">
      <alignment horizontal="left" vertical="center" wrapText="1" indent="1"/>
    </xf>
    <xf numFmtId="0" fontId="11" fillId="3" borderId="11" xfId="0" applyFont="1" applyFill="1" applyBorder="1" applyAlignment="1" applyProtection="1">
      <alignment horizontal="center" vertical="center" wrapText="1"/>
      <protection locked="0"/>
    </xf>
    <xf numFmtId="0" fontId="11" fillId="3" borderId="10" xfId="0" applyFont="1" applyFill="1" applyBorder="1" applyAlignment="1" applyProtection="1">
      <alignment horizontal="center" vertical="center" wrapText="1"/>
      <protection locked="0"/>
    </xf>
    <xf numFmtId="0" fontId="11" fillId="7" borderId="5" xfId="0" applyFont="1" applyFill="1" applyBorder="1" applyAlignment="1" applyProtection="1">
      <alignment horizontal="center" vertical="center" wrapText="1"/>
      <protection locked="0"/>
    </xf>
    <xf numFmtId="0" fontId="11" fillId="7" borderId="12" xfId="0" applyFont="1" applyFill="1" applyBorder="1" applyAlignment="1" applyProtection="1">
      <alignment horizontal="center" vertical="center" wrapText="1"/>
      <protection locked="0"/>
    </xf>
    <xf numFmtId="3" fontId="11" fillId="0" borderId="5" xfId="0" applyNumberFormat="1" applyFont="1" applyBorder="1" applyAlignment="1">
      <alignment horizontal="center" vertical="center" wrapText="1"/>
    </xf>
    <xf numFmtId="3" fontId="11" fillId="0" borderId="12" xfId="0" applyNumberFormat="1" applyFont="1" applyBorder="1" applyAlignment="1">
      <alignment horizontal="center" vertical="center" wrapText="1"/>
    </xf>
    <xf numFmtId="0" fontId="18" fillId="9" borderId="5" xfId="2" applyFont="1" applyFill="1" applyBorder="1" applyAlignment="1">
      <alignment horizontal="center" vertical="center"/>
    </xf>
    <xf numFmtId="0" fontId="18" fillId="9" borderId="12" xfId="2" applyFont="1" applyFill="1" applyBorder="1" applyAlignment="1">
      <alignment horizontal="center" vertical="center"/>
    </xf>
    <xf numFmtId="0" fontId="11" fillId="7" borderId="5" xfId="0" applyFont="1" applyFill="1" applyBorder="1" applyAlignment="1" applyProtection="1">
      <alignment horizontal="left" vertical="center" wrapText="1"/>
      <protection locked="0"/>
    </xf>
    <xf numFmtId="0" fontId="11" fillId="7" borderId="12" xfId="0" applyFont="1" applyFill="1" applyBorder="1" applyAlignment="1" applyProtection="1">
      <alignment horizontal="left" vertical="center" wrapText="1"/>
      <protection locked="0"/>
    </xf>
    <xf numFmtId="0" fontId="18" fillId="10" borderId="5" xfId="2" applyFont="1" applyFill="1" applyBorder="1" applyAlignment="1">
      <alignment horizontal="center" vertical="center"/>
    </xf>
    <xf numFmtId="0" fontId="18" fillId="10" borderId="12" xfId="2" applyFont="1" applyFill="1" applyBorder="1" applyAlignment="1">
      <alignment horizontal="center" vertical="center"/>
    </xf>
    <xf numFmtId="0" fontId="11" fillId="3" borderId="7" xfId="0" applyFont="1" applyFill="1" applyBorder="1" applyAlignment="1" applyProtection="1">
      <alignment horizontal="center" vertical="center" wrapText="1"/>
      <protection locked="0"/>
    </xf>
    <xf numFmtId="0" fontId="11" fillId="3" borderId="21" xfId="0" applyFont="1" applyFill="1" applyBorder="1" applyAlignment="1" applyProtection="1">
      <alignment horizontal="center" vertical="center" wrapText="1"/>
      <protection locked="0"/>
    </xf>
    <xf numFmtId="0" fontId="11" fillId="3" borderId="22" xfId="0" applyFont="1" applyFill="1" applyBorder="1" applyAlignment="1" applyProtection="1">
      <alignment horizontal="center" vertical="center" wrapText="1"/>
      <protection locked="0"/>
    </xf>
    <xf numFmtId="0" fontId="11" fillId="3" borderId="16" xfId="0" applyFont="1" applyFill="1" applyBorder="1" applyAlignment="1" applyProtection="1">
      <alignment horizontal="center" vertical="center" wrapText="1"/>
      <protection locked="0"/>
    </xf>
    <xf numFmtId="0" fontId="11" fillId="3" borderId="23" xfId="0" applyFont="1" applyFill="1" applyBorder="1" applyAlignment="1" applyProtection="1">
      <alignment horizontal="center" vertical="center" wrapText="1"/>
      <protection locked="0"/>
    </xf>
  </cellXfs>
  <cellStyles count="7">
    <cellStyle name="Normální" xfId="0" builtinId="0"/>
    <cellStyle name="Normální 2" xfId="2" xr:uid="{00000000-0005-0000-0000-000001000000}"/>
    <cellStyle name="Normální 2 2" xfId="3" xr:uid="{00000000-0005-0000-0000-000002000000}"/>
    <cellStyle name="Normální 2 2 2" xfId="4" xr:uid="{C6F90BF5-A437-4590-A16E-778C9A1FC35D}"/>
    <cellStyle name="Normální 2 2 2 2" xfId="6" xr:uid="{58C05A1B-B7DA-490A-BC19-CC139F72FE86}"/>
    <cellStyle name="Normální 2 2 3" xfId="5" xr:uid="{430D1B4E-F418-4316-A11A-3B6D36F7A5C4}"/>
    <cellStyle name="normální_Sešit2" xfId="1" xr:uid="{00000000-0005-0000-0000-000003000000}"/>
  </cellStyles>
  <dxfs count="0"/>
  <tableStyles count="0" defaultTableStyle="TableStyleMedium2" defaultPivotStyle="PivotStyleLight16"/>
  <colors>
    <mruColors>
      <color rgb="FF9966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N67"/>
  <sheetViews>
    <sheetView topLeftCell="A19" zoomScale="80" zoomScaleNormal="80" zoomScaleSheetLayoutView="100" workbookViewId="0">
      <selection activeCell="D36" sqref="D36"/>
    </sheetView>
  </sheetViews>
  <sheetFormatPr defaultColWidth="10.28515625" defaultRowHeight="11.25" x14ac:dyDescent="0.2"/>
  <cols>
    <col min="1" max="1" width="10.7109375" style="1" customWidth="1"/>
    <col min="2" max="2" width="70.7109375" style="98" customWidth="1"/>
    <col min="3" max="3" width="10.7109375" style="237" customWidth="1"/>
    <col min="4" max="4" width="18.42578125" style="1" customWidth="1"/>
    <col min="5" max="5" width="14.85546875" style="1" customWidth="1"/>
    <col min="6" max="6" width="6.42578125" style="1" customWidth="1"/>
    <col min="7" max="7" width="12.7109375" style="3" customWidth="1"/>
    <col min="8" max="8" width="20.5703125" style="1" customWidth="1"/>
    <col min="9" max="62" width="10.28515625" style="4"/>
    <col min="63" max="63" width="18" style="4" customWidth="1"/>
    <col min="64" max="16384" width="10.28515625" style="4"/>
  </cols>
  <sheetData>
    <row r="1" spans="1:8" ht="20.25" x14ac:dyDescent="0.2">
      <c r="B1" s="2"/>
      <c r="C1" s="220"/>
    </row>
    <row r="3" spans="1:8" ht="21" thickBot="1" x14ac:dyDescent="0.25">
      <c r="A3" s="5"/>
      <c r="B3" s="6"/>
      <c r="C3" s="221"/>
      <c r="D3" s="4"/>
    </row>
    <row r="4" spans="1:8" ht="15.75" thickBot="1" x14ac:dyDescent="0.25">
      <c r="A4" s="7"/>
      <c r="B4" s="8"/>
      <c r="C4" s="222"/>
      <c r="D4" s="251" t="s">
        <v>0</v>
      </c>
      <c r="E4" s="252"/>
      <c r="F4" s="252"/>
      <c r="G4" s="252"/>
      <c r="H4" s="252"/>
    </row>
    <row r="5" spans="1:8" ht="18.75" thickBot="1" x14ac:dyDescent="0.25">
      <c r="A5" s="10"/>
      <c r="B5" s="11"/>
      <c r="C5" s="132"/>
      <c r="D5" s="12" t="s">
        <v>1</v>
      </c>
      <c r="E5" s="13">
        <v>45546</v>
      </c>
      <c r="F5" s="4"/>
      <c r="G5" s="133" t="s">
        <v>907</v>
      </c>
    </row>
    <row r="6" spans="1:8" ht="18" x14ac:dyDescent="0.2">
      <c r="A6" s="10"/>
      <c r="B6" s="11"/>
      <c r="C6" s="132"/>
      <c r="D6" s="14"/>
      <c r="F6" s="3"/>
    </row>
    <row r="7" spans="1:8" x14ac:dyDescent="0.2">
      <c r="B7" s="15"/>
      <c r="C7" s="223"/>
      <c r="H7" s="3"/>
    </row>
    <row r="8" spans="1:8" ht="37.5" customHeight="1" x14ac:dyDescent="0.2">
      <c r="A8" s="141" t="s">
        <v>858</v>
      </c>
      <c r="B8" s="136" t="s">
        <v>780</v>
      </c>
      <c r="C8" s="224"/>
      <c r="H8" s="3"/>
    </row>
    <row r="9" spans="1:8" ht="33.75" customHeight="1" x14ac:dyDescent="0.2">
      <c r="A9" s="142" t="s">
        <v>859</v>
      </c>
      <c r="B9" s="136" t="s">
        <v>901</v>
      </c>
      <c r="C9" s="224"/>
      <c r="H9" s="3"/>
    </row>
    <row r="10" spans="1:8" ht="38.25" customHeight="1" x14ac:dyDescent="0.2">
      <c r="A10" s="143" t="s">
        <v>867</v>
      </c>
      <c r="B10" s="136" t="s">
        <v>781</v>
      </c>
      <c r="C10" s="224"/>
      <c r="H10" s="3"/>
    </row>
    <row r="11" spans="1:8" ht="38.25" customHeight="1" x14ac:dyDescent="0.2">
      <c r="A11" s="157" t="s">
        <v>866</v>
      </c>
      <c r="B11" s="136" t="s">
        <v>902</v>
      </c>
      <c r="C11" s="224"/>
      <c r="H11" s="3"/>
    </row>
    <row r="12" spans="1:8" x14ac:dyDescent="0.2">
      <c r="B12" s="15"/>
      <c r="C12" s="223"/>
      <c r="H12" s="3"/>
    </row>
    <row r="13" spans="1:8" ht="22.5" x14ac:dyDescent="0.2">
      <c r="A13" s="16" t="s">
        <v>2</v>
      </c>
      <c r="B13" s="17" t="s">
        <v>3</v>
      </c>
      <c r="C13" s="17" t="s">
        <v>1608</v>
      </c>
      <c r="D13" s="18" t="s">
        <v>4</v>
      </c>
      <c r="E13" s="18" t="s">
        <v>5</v>
      </c>
      <c r="F13" s="19" t="s">
        <v>6</v>
      </c>
      <c r="G13" s="20" t="s">
        <v>7</v>
      </c>
      <c r="H13" s="20" t="s">
        <v>8</v>
      </c>
    </row>
    <row r="14" spans="1:8" ht="18" customHeight="1" x14ac:dyDescent="0.2">
      <c r="A14" s="21"/>
      <c r="B14" s="22" t="s">
        <v>9</v>
      </c>
      <c r="C14" s="225"/>
      <c r="D14" s="23"/>
      <c r="E14" s="23"/>
      <c r="F14" s="24"/>
      <c r="G14" s="25"/>
      <c r="H14" s="25"/>
    </row>
    <row r="15" spans="1:8" ht="18" customHeight="1" x14ac:dyDescent="0.2">
      <c r="A15" s="26"/>
      <c r="B15" s="27" t="s">
        <v>871</v>
      </c>
      <c r="C15" s="168"/>
      <c r="D15" s="28"/>
      <c r="E15" s="28"/>
      <c r="F15" s="29">
        <v>1</v>
      </c>
      <c r="G15" s="30"/>
      <c r="H15" s="31">
        <f t="shared" ref="H15" si="0">G15*F15</f>
        <v>0</v>
      </c>
    </row>
    <row r="16" spans="1:8" ht="17.25" customHeight="1" x14ac:dyDescent="0.2">
      <c r="A16" s="135" t="s">
        <v>868</v>
      </c>
      <c r="B16" s="69" t="s">
        <v>869</v>
      </c>
      <c r="C16" s="226" t="s">
        <v>1609</v>
      </c>
      <c r="D16" s="34" t="s">
        <v>870</v>
      </c>
      <c r="E16" s="33"/>
      <c r="F16" s="255" t="s">
        <v>1610</v>
      </c>
      <c r="G16" s="256"/>
      <c r="H16" s="37"/>
    </row>
    <row r="17" spans="1:8" ht="18" customHeight="1" x14ac:dyDescent="0.2">
      <c r="A17" s="146"/>
      <c r="B17" s="147"/>
      <c r="C17" s="227"/>
      <c r="D17" s="148"/>
      <c r="E17" s="148"/>
      <c r="F17" s="149"/>
      <c r="G17" s="150"/>
      <c r="H17" s="150"/>
    </row>
    <row r="18" spans="1:8" ht="18" customHeight="1" x14ac:dyDescent="0.2">
      <c r="A18" s="26"/>
      <c r="B18" s="27" t="s">
        <v>872</v>
      </c>
      <c r="C18" s="168"/>
      <c r="D18" s="28"/>
      <c r="E18" s="28"/>
      <c r="F18" s="29">
        <v>1</v>
      </c>
      <c r="G18" s="30"/>
      <c r="H18" s="31">
        <f t="shared" ref="H18" si="1">G18*F18</f>
        <v>0</v>
      </c>
    </row>
    <row r="19" spans="1:8" ht="18" customHeight="1" x14ac:dyDescent="0.2">
      <c r="A19" s="135" t="s">
        <v>873</v>
      </c>
      <c r="B19" s="69" t="s">
        <v>874</v>
      </c>
      <c r="C19" s="226" t="s">
        <v>1611</v>
      </c>
      <c r="D19" s="34" t="s">
        <v>875</v>
      </c>
      <c r="E19" s="33"/>
      <c r="F19" s="255" t="s">
        <v>1610</v>
      </c>
      <c r="G19" s="256"/>
      <c r="H19" s="37"/>
    </row>
    <row r="20" spans="1:8" ht="18" customHeight="1" x14ac:dyDescent="0.2">
      <c r="A20" s="146"/>
      <c r="B20" s="147"/>
      <c r="C20" s="227"/>
      <c r="D20" s="148"/>
      <c r="E20" s="148"/>
      <c r="F20" s="149"/>
      <c r="G20" s="150"/>
      <c r="H20" s="150"/>
    </row>
    <row r="21" spans="1:8" ht="18" customHeight="1" x14ac:dyDescent="0.2">
      <c r="A21" s="26"/>
      <c r="B21" s="27" t="s">
        <v>876</v>
      </c>
      <c r="C21" s="168"/>
      <c r="D21" s="28"/>
      <c r="E21" s="28"/>
      <c r="F21" s="29">
        <v>1</v>
      </c>
      <c r="G21" s="30"/>
      <c r="H21" s="31">
        <f t="shared" ref="H21" si="2">G21*F21</f>
        <v>0</v>
      </c>
    </row>
    <row r="22" spans="1:8" ht="18" customHeight="1" x14ac:dyDescent="0.2">
      <c r="A22" s="135" t="s">
        <v>877</v>
      </c>
      <c r="B22" s="69" t="s">
        <v>787</v>
      </c>
      <c r="C22" s="226" t="s">
        <v>1611</v>
      </c>
      <c r="D22" s="34" t="s">
        <v>788</v>
      </c>
      <c r="E22" s="33"/>
      <c r="F22" s="255" t="s">
        <v>1610</v>
      </c>
      <c r="G22" s="256"/>
      <c r="H22" s="37"/>
    </row>
    <row r="23" spans="1:8" ht="18" customHeight="1" x14ac:dyDescent="0.2">
      <c r="A23" s="135" t="s">
        <v>878</v>
      </c>
      <c r="B23" s="69" t="s">
        <v>879</v>
      </c>
      <c r="C23" s="226" t="s">
        <v>1612</v>
      </c>
      <c r="D23" s="34"/>
      <c r="E23" s="33"/>
      <c r="F23" s="255" t="s">
        <v>1610</v>
      </c>
      <c r="G23" s="256"/>
      <c r="H23" s="37"/>
    </row>
    <row r="24" spans="1:8" ht="18" customHeight="1" x14ac:dyDescent="0.2">
      <c r="A24" s="135" t="s">
        <v>880</v>
      </c>
      <c r="B24" s="69" t="s">
        <v>790</v>
      </c>
      <c r="C24" s="226" t="s">
        <v>1611</v>
      </c>
      <c r="D24" s="34" t="s">
        <v>881</v>
      </c>
      <c r="E24" s="33"/>
      <c r="F24" s="255" t="s">
        <v>1610</v>
      </c>
      <c r="G24" s="256"/>
      <c r="H24" s="37"/>
    </row>
    <row r="25" spans="1:8" ht="18" customHeight="1" x14ac:dyDescent="0.2">
      <c r="A25" s="146"/>
      <c r="B25" s="147"/>
      <c r="C25" s="227"/>
      <c r="D25" s="148"/>
      <c r="E25" s="148"/>
      <c r="F25" s="149"/>
      <c r="G25" s="150"/>
      <c r="H25" s="150"/>
    </row>
    <row r="26" spans="1:8" ht="18" customHeight="1" x14ac:dyDescent="0.2">
      <c r="A26" s="26"/>
      <c r="B26" s="27" t="s">
        <v>882</v>
      </c>
      <c r="C26" s="168"/>
      <c r="D26" s="28"/>
      <c r="E26" s="28"/>
      <c r="F26" s="29">
        <v>1</v>
      </c>
      <c r="G26" s="30"/>
      <c r="H26" s="31">
        <f t="shared" ref="H26" si="3">G26*F26</f>
        <v>0</v>
      </c>
    </row>
    <row r="27" spans="1:8" ht="18" customHeight="1" x14ac:dyDescent="0.2">
      <c r="A27" s="135" t="s">
        <v>883</v>
      </c>
      <c r="B27" s="69" t="s">
        <v>884</v>
      </c>
      <c r="C27" s="226" t="s">
        <v>1611</v>
      </c>
      <c r="D27" s="34" t="s">
        <v>810</v>
      </c>
      <c r="E27" s="33"/>
      <c r="F27" s="255" t="s">
        <v>1610</v>
      </c>
      <c r="G27" s="256"/>
      <c r="H27" s="37"/>
    </row>
    <row r="28" spans="1:8" ht="18" customHeight="1" x14ac:dyDescent="0.2">
      <c r="A28" s="135" t="s">
        <v>885</v>
      </c>
      <c r="B28" s="69" t="s">
        <v>824</v>
      </c>
      <c r="C28" s="226" t="s">
        <v>1609</v>
      </c>
      <c r="D28" s="34" t="s">
        <v>810</v>
      </c>
      <c r="E28" s="33"/>
      <c r="F28" s="255" t="s">
        <v>1610</v>
      </c>
      <c r="G28" s="256"/>
      <c r="H28" s="37"/>
    </row>
    <row r="29" spans="1:8" ht="18" customHeight="1" x14ac:dyDescent="0.2">
      <c r="A29" s="135" t="s">
        <v>886</v>
      </c>
      <c r="B29" s="69" t="s">
        <v>824</v>
      </c>
      <c r="C29" s="226" t="s">
        <v>1611</v>
      </c>
      <c r="D29" s="34" t="s">
        <v>810</v>
      </c>
      <c r="E29" s="33"/>
      <c r="F29" s="255" t="s">
        <v>1610</v>
      </c>
      <c r="G29" s="256"/>
      <c r="H29" s="37"/>
    </row>
    <row r="30" spans="1:8" ht="18" customHeight="1" x14ac:dyDescent="0.2">
      <c r="A30" s="135" t="s">
        <v>887</v>
      </c>
      <c r="B30" s="69" t="s">
        <v>824</v>
      </c>
      <c r="C30" s="226" t="s">
        <v>1613</v>
      </c>
      <c r="D30" s="34" t="s">
        <v>810</v>
      </c>
      <c r="E30" s="33"/>
      <c r="F30" s="255" t="s">
        <v>1610</v>
      </c>
      <c r="G30" s="256"/>
      <c r="H30" s="37"/>
    </row>
    <row r="31" spans="1:8" ht="18" customHeight="1" x14ac:dyDescent="0.2">
      <c r="A31" s="146"/>
      <c r="B31" s="147"/>
      <c r="C31" s="227"/>
      <c r="D31" s="148"/>
      <c r="E31" s="148"/>
      <c r="F31" s="149"/>
      <c r="G31" s="150"/>
      <c r="H31" s="150"/>
    </row>
    <row r="32" spans="1:8" ht="18" customHeight="1" x14ac:dyDescent="0.2">
      <c r="A32" s="26"/>
      <c r="B32" s="27" t="s">
        <v>888</v>
      </c>
      <c r="C32" s="168"/>
      <c r="D32" s="28"/>
      <c r="E32" s="28"/>
      <c r="F32" s="29">
        <v>1</v>
      </c>
      <c r="G32" s="30"/>
      <c r="H32" s="31">
        <f t="shared" ref="H32" si="4">G32*F32</f>
        <v>0</v>
      </c>
    </row>
    <row r="33" spans="1:64" ht="18" customHeight="1" x14ac:dyDescent="0.2">
      <c r="A33" s="135" t="s">
        <v>889</v>
      </c>
      <c r="B33" s="69" t="s">
        <v>890</v>
      </c>
      <c r="C33" s="226" t="s">
        <v>1611</v>
      </c>
      <c r="D33" s="34" t="s">
        <v>891</v>
      </c>
      <c r="E33" s="33"/>
      <c r="F33" s="255" t="s">
        <v>1610</v>
      </c>
      <c r="G33" s="256"/>
      <c r="H33" s="37"/>
    </row>
    <row r="34" spans="1:64" ht="18" customHeight="1" x14ac:dyDescent="0.2">
      <c r="A34" s="135" t="s">
        <v>892</v>
      </c>
      <c r="B34" s="69" t="s">
        <v>890</v>
      </c>
      <c r="C34" s="226" t="s">
        <v>1611</v>
      </c>
      <c r="D34" s="34" t="s">
        <v>893</v>
      </c>
      <c r="E34" s="33"/>
      <c r="F34" s="255" t="s">
        <v>1610</v>
      </c>
      <c r="G34" s="256"/>
      <c r="H34" s="37"/>
    </row>
    <row r="35" spans="1:64" ht="18" customHeight="1" x14ac:dyDescent="0.2">
      <c r="A35" s="135" t="s">
        <v>894</v>
      </c>
      <c r="B35" s="69" t="s">
        <v>895</v>
      </c>
      <c r="C35" s="226" t="s">
        <v>1611</v>
      </c>
      <c r="D35" s="34" t="s">
        <v>896</v>
      </c>
      <c r="E35" s="33"/>
      <c r="F35" s="255" t="s">
        <v>1610</v>
      </c>
      <c r="G35" s="256"/>
      <c r="H35" s="37"/>
    </row>
    <row r="36" spans="1:64" ht="18" customHeight="1" x14ac:dyDescent="0.2">
      <c r="A36" s="135" t="s">
        <v>897</v>
      </c>
      <c r="B36" s="69" t="s">
        <v>898</v>
      </c>
      <c r="C36" s="226" t="s">
        <v>1611</v>
      </c>
      <c r="D36" s="34" t="s">
        <v>899</v>
      </c>
      <c r="E36" s="33"/>
      <c r="F36" s="255" t="s">
        <v>1610</v>
      </c>
      <c r="G36" s="256"/>
      <c r="H36" s="37"/>
    </row>
    <row r="37" spans="1:64" ht="18" customHeight="1" x14ac:dyDescent="0.2">
      <c r="A37" s="151"/>
      <c r="B37" s="152"/>
      <c r="C37" s="228"/>
      <c r="D37" s="154"/>
      <c r="E37" s="153"/>
      <c r="F37" s="155"/>
      <c r="G37" s="156"/>
      <c r="H37" s="156"/>
    </row>
    <row r="38" spans="1:64" ht="12.75" x14ac:dyDescent="0.2">
      <c r="A38" s="50"/>
      <c r="B38" s="51"/>
      <c r="C38" s="229"/>
      <c r="D38" s="53"/>
      <c r="E38" s="52"/>
      <c r="F38" s="54">
        <v>1</v>
      </c>
      <c r="G38" s="55"/>
      <c r="H38" s="55">
        <f t="shared" ref="H38:H40" si="5">G38*F38</f>
        <v>0</v>
      </c>
      <c r="BK38" s="52"/>
      <c r="BL38" s="54">
        <v>1</v>
      </c>
    </row>
    <row r="39" spans="1:64" ht="12.75" x14ac:dyDescent="0.2">
      <c r="A39" s="26"/>
      <c r="B39" s="27" t="s">
        <v>242</v>
      </c>
      <c r="C39" s="168"/>
      <c r="D39" s="28"/>
      <c r="E39" s="28"/>
      <c r="F39" s="29">
        <v>1</v>
      </c>
      <c r="G39" s="30"/>
      <c r="H39" s="31">
        <f t="shared" si="5"/>
        <v>0</v>
      </c>
      <c r="BK39" s="28"/>
      <c r="BL39" s="29">
        <v>1</v>
      </c>
    </row>
    <row r="40" spans="1:64" ht="51" x14ac:dyDescent="0.2">
      <c r="A40" s="134" t="s">
        <v>766</v>
      </c>
      <c r="B40" s="40" t="s">
        <v>1057</v>
      </c>
      <c r="C40" s="41"/>
      <c r="D40" s="41" t="s">
        <v>1058</v>
      </c>
      <c r="E40" s="41" t="s">
        <v>569</v>
      </c>
      <c r="F40" s="35">
        <v>1</v>
      </c>
      <c r="G40" s="64"/>
      <c r="H40" s="37">
        <f t="shared" si="5"/>
        <v>0</v>
      </c>
      <c r="BK40" s="43"/>
      <c r="BL40" s="44"/>
    </row>
    <row r="41" spans="1:64" s="98" customFormat="1" ht="12.75" x14ac:dyDescent="0.2">
      <c r="A41" s="102"/>
      <c r="B41" s="109"/>
      <c r="C41" s="230"/>
      <c r="D41" s="41"/>
      <c r="E41" s="41"/>
      <c r="F41" s="41"/>
      <c r="G41" s="42"/>
      <c r="H41" s="39"/>
    </row>
    <row r="42" spans="1:64" s="98" customFormat="1" ht="12.75" x14ac:dyDescent="0.2">
      <c r="A42" s="102"/>
      <c r="B42" s="68"/>
      <c r="C42" s="231"/>
      <c r="D42" s="41"/>
      <c r="E42" s="41"/>
      <c r="F42" s="41"/>
      <c r="G42" s="46"/>
      <c r="H42" s="39"/>
    </row>
    <row r="43" spans="1:64" s="98" customFormat="1" ht="12.75" x14ac:dyDescent="0.2">
      <c r="A43" s="102"/>
      <c r="B43" s="247" t="s">
        <v>1661</v>
      </c>
      <c r="C43" s="248"/>
      <c r="D43" s="248"/>
      <c r="E43" s="248"/>
      <c r="F43" s="248"/>
      <c r="G43" s="249"/>
      <c r="H43" s="250">
        <f>SUM(H14:H42)</f>
        <v>0</v>
      </c>
    </row>
    <row r="44" spans="1:64" ht="12" thickBot="1" x14ac:dyDescent="0.25">
      <c r="B44" s="110"/>
      <c r="C44" s="232"/>
      <c r="D44" s="111"/>
      <c r="E44" s="111"/>
      <c r="F44" s="111"/>
      <c r="G44" s="112"/>
      <c r="H44" s="113"/>
    </row>
    <row r="45" spans="1:64" ht="18.75" customHeight="1" thickBot="1" x14ac:dyDescent="0.25">
      <c r="A45" s="1" t="s">
        <v>762</v>
      </c>
      <c r="B45" s="253" t="s">
        <v>763</v>
      </c>
      <c r="C45" s="254"/>
      <c r="D45" s="254"/>
      <c r="E45" s="254"/>
      <c r="F45" s="254"/>
      <c r="G45" s="254"/>
      <c r="H45" s="254"/>
    </row>
    <row r="46" spans="1:64" x14ac:dyDescent="0.2">
      <c r="A46" s="1" t="s">
        <v>762</v>
      </c>
      <c r="B46" s="116"/>
      <c r="C46" s="233"/>
      <c r="D46" s="117"/>
      <c r="E46" s="117"/>
      <c r="F46" s="117"/>
      <c r="G46" s="117"/>
      <c r="H46" s="118"/>
    </row>
    <row r="47" spans="1:64" ht="18" x14ac:dyDescent="0.2">
      <c r="A47" s="1" t="s">
        <v>762</v>
      </c>
      <c r="B47" s="119" t="s">
        <v>1604</v>
      </c>
      <c r="C47" s="234"/>
      <c r="D47" s="120"/>
      <c r="E47" s="120"/>
      <c r="F47" s="120"/>
      <c r="G47" s="120"/>
      <c r="H47" s="121">
        <f>H43</f>
        <v>0</v>
      </c>
    </row>
    <row r="48" spans="1:64" ht="18" x14ac:dyDescent="0.2">
      <c r="B48" s="119" t="s">
        <v>922</v>
      </c>
      <c r="C48" s="234"/>
      <c r="D48" s="120"/>
      <c r="E48" s="120"/>
      <c r="F48" s="120"/>
      <c r="G48" s="120" t="s">
        <v>1622</v>
      </c>
      <c r="H48" s="121">
        <v>0</v>
      </c>
    </row>
    <row r="49" spans="1:66" ht="36" x14ac:dyDescent="0.2">
      <c r="A49" s="1" t="s">
        <v>762</v>
      </c>
      <c r="B49" s="122" t="s">
        <v>1605</v>
      </c>
      <c r="C49" s="235"/>
      <c r="D49" s="120"/>
      <c r="E49" s="120"/>
      <c r="F49" s="114"/>
      <c r="G49" s="120" t="s">
        <v>1622</v>
      </c>
      <c r="H49" s="121">
        <v>0</v>
      </c>
    </row>
    <row r="50" spans="1:66" ht="18" x14ac:dyDescent="0.2">
      <c r="B50" s="122" t="s">
        <v>764</v>
      </c>
      <c r="C50" s="235"/>
      <c r="D50" s="120"/>
      <c r="E50" s="120"/>
      <c r="F50" s="114"/>
      <c r="G50" s="120" t="s">
        <v>1622</v>
      </c>
      <c r="H50" s="121">
        <v>0</v>
      </c>
    </row>
    <row r="51" spans="1:66" ht="18.75" thickBot="1" x14ac:dyDescent="0.25">
      <c r="A51" s="1" t="s">
        <v>762</v>
      </c>
      <c r="B51" s="124" t="s">
        <v>765</v>
      </c>
      <c r="C51" s="236"/>
      <c r="D51" s="125"/>
      <c r="E51" s="125"/>
      <c r="F51" s="125"/>
      <c r="G51" s="125"/>
      <c r="H51" s="126">
        <f>H49+H47+H50+H48</f>
        <v>0</v>
      </c>
    </row>
    <row r="52" spans="1:66" ht="20.25" x14ac:dyDescent="0.2">
      <c r="A52" s="127"/>
      <c r="B52" s="98" t="s">
        <v>762</v>
      </c>
      <c r="H52" s="3"/>
    </row>
    <row r="53" spans="1:66" ht="18" x14ac:dyDescent="0.2">
      <c r="A53" s="128"/>
    </row>
    <row r="54" spans="1:66" s="3" customFormat="1" ht="18" x14ac:dyDescent="0.2">
      <c r="A54" s="128"/>
      <c r="B54" s="129"/>
      <c r="C54" s="238"/>
      <c r="D54" s="1"/>
      <c r="E54" s="1"/>
      <c r="F54" s="1"/>
      <c r="H54" s="1"/>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row>
    <row r="55" spans="1:66" s="3" customFormat="1" ht="18" x14ac:dyDescent="0.2">
      <c r="A55" s="128"/>
      <c r="B55" s="130"/>
      <c r="C55" s="130"/>
      <c r="D55" s="131"/>
      <c r="E55" s="132"/>
      <c r="F55" s="9"/>
      <c r="H55" s="1"/>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row>
    <row r="56" spans="1:66" s="3" customFormat="1" ht="18" x14ac:dyDescent="0.2">
      <c r="A56" s="128"/>
      <c r="B56" s="130"/>
      <c r="C56" s="130"/>
      <c r="D56" s="131"/>
      <c r="E56" s="132"/>
      <c r="F56" s="9"/>
      <c r="H56" s="1"/>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row>
    <row r="57" spans="1:66" s="3" customFormat="1" ht="18" x14ac:dyDescent="0.2">
      <c r="A57" s="128"/>
      <c r="B57" s="130"/>
      <c r="C57" s="130"/>
      <c r="D57" s="131"/>
      <c r="E57" s="132"/>
      <c r="F57" s="9"/>
      <c r="H57" s="1"/>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row>
    <row r="58" spans="1:66" s="3" customFormat="1" ht="18" x14ac:dyDescent="0.2">
      <c r="A58" s="1"/>
      <c r="B58" s="130"/>
      <c r="C58" s="130"/>
      <c r="D58" s="131"/>
      <c r="E58" s="132"/>
      <c r="F58" s="9"/>
      <c r="H58" s="1"/>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row>
    <row r="59" spans="1:66" s="3" customFormat="1" ht="18" x14ac:dyDescent="0.2">
      <c r="A59" s="1"/>
      <c r="B59" s="130"/>
      <c r="C59" s="130"/>
      <c r="D59" s="131"/>
      <c r="E59" s="132"/>
      <c r="F59" s="9"/>
      <c r="H59" s="1"/>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row>
    <row r="60" spans="1:66" s="3" customFormat="1" ht="18" x14ac:dyDescent="0.2">
      <c r="A60" s="1"/>
      <c r="B60" s="130"/>
      <c r="C60" s="130"/>
      <c r="D60" s="131"/>
      <c r="E60" s="132"/>
      <c r="F60" s="9"/>
      <c r="H60" s="1"/>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row>
    <row r="61" spans="1:66" s="3" customFormat="1" ht="18" x14ac:dyDescent="0.2">
      <c r="A61" s="1"/>
      <c r="B61" s="130"/>
      <c r="C61" s="130"/>
      <c r="D61" s="131"/>
      <c r="E61" s="132"/>
      <c r="F61" s="9"/>
      <c r="H61" s="1"/>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row>
    <row r="62" spans="1:66" s="3" customFormat="1" ht="18" x14ac:dyDescent="0.2">
      <c r="A62" s="1"/>
      <c r="B62" s="130"/>
      <c r="C62" s="130"/>
      <c r="D62" s="131"/>
      <c r="E62" s="132"/>
      <c r="F62" s="9"/>
      <c r="H62" s="1"/>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row>
    <row r="63" spans="1:66" s="3" customFormat="1" ht="18" x14ac:dyDescent="0.2">
      <c r="A63" s="1"/>
      <c r="B63" s="130"/>
      <c r="C63" s="130"/>
      <c r="D63" s="131"/>
      <c r="E63" s="132"/>
      <c r="F63" s="9"/>
      <c r="H63" s="1"/>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row>
    <row r="64" spans="1:66" s="3" customFormat="1" ht="18" x14ac:dyDescent="0.2">
      <c r="A64" s="1"/>
      <c r="B64" s="130"/>
      <c r="C64" s="130"/>
      <c r="D64" s="131"/>
      <c r="E64" s="132"/>
      <c r="F64" s="9"/>
      <c r="H64" s="1"/>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row>
    <row r="65" spans="1:66" s="3" customFormat="1" ht="18" x14ac:dyDescent="0.2">
      <c r="A65" s="1"/>
      <c r="B65" s="130"/>
      <c r="C65" s="130"/>
      <c r="D65" s="131"/>
      <c r="E65" s="132"/>
      <c r="F65" s="9"/>
      <c r="H65" s="1"/>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row>
    <row r="66" spans="1:66" s="3" customFormat="1" ht="18" x14ac:dyDescent="0.2">
      <c r="A66" s="1"/>
      <c r="B66" s="130"/>
      <c r="C66" s="130"/>
      <c r="D66" s="131"/>
      <c r="E66" s="132"/>
      <c r="F66" s="9"/>
      <c r="H66" s="1"/>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row>
    <row r="67" spans="1:66" s="3" customFormat="1" x14ac:dyDescent="0.2">
      <c r="A67" s="1"/>
      <c r="B67" s="98"/>
      <c r="C67" s="237"/>
      <c r="D67" s="1"/>
      <c r="E67" s="1"/>
      <c r="F67" s="1"/>
      <c r="H67" s="1"/>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row>
  </sheetData>
  <mergeCells count="15">
    <mergeCell ref="D4:H4"/>
    <mergeCell ref="B45:H45"/>
    <mergeCell ref="F16:G16"/>
    <mergeCell ref="F19:G19"/>
    <mergeCell ref="F22:G22"/>
    <mergeCell ref="F23:G23"/>
    <mergeCell ref="F24:G24"/>
    <mergeCell ref="F27:G27"/>
    <mergeCell ref="F28:G28"/>
    <mergeCell ref="F29:G29"/>
    <mergeCell ref="F30:G30"/>
    <mergeCell ref="F33:G33"/>
    <mergeCell ref="F34:G34"/>
    <mergeCell ref="F35:G35"/>
    <mergeCell ref="F36:G36"/>
  </mergeCells>
  <printOptions horizontalCentered="1"/>
  <pageMargins left="0.19685039370078741" right="0.19685039370078741" top="0.39370078740157483" bottom="0.59055118110236227" header="0.15748031496062992" footer="0.15748031496062992"/>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D142"/>
  <sheetViews>
    <sheetView topLeftCell="A103" zoomScaleNormal="100" zoomScaleSheetLayoutView="100" workbookViewId="0">
      <selection activeCell="D103" sqref="D103"/>
    </sheetView>
  </sheetViews>
  <sheetFormatPr defaultColWidth="10.28515625" defaultRowHeight="11.25" x14ac:dyDescent="0.2"/>
  <cols>
    <col min="1" max="1" width="10.7109375" style="1" customWidth="1"/>
    <col min="2" max="2" width="90.7109375" style="98" customWidth="1"/>
    <col min="3" max="3" width="10.7109375" style="1" customWidth="1"/>
    <col min="4" max="4" width="18.42578125" style="1" customWidth="1"/>
    <col min="5" max="5" width="14.85546875" style="1" customWidth="1"/>
    <col min="6" max="6" width="6.42578125" style="1" customWidth="1"/>
    <col min="7" max="7" width="12.7109375" style="3" customWidth="1"/>
    <col min="8" max="8" width="20.5703125" style="1" customWidth="1"/>
    <col min="9" max="78" width="10.28515625" style="4"/>
    <col min="79" max="79" width="18" style="4" customWidth="1"/>
    <col min="80" max="16384" width="10.28515625" style="4"/>
  </cols>
  <sheetData>
    <row r="1" spans="1:8" ht="20.25" x14ac:dyDescent="0.2">
      <c r="B1" s="2"/>
    </row>
    <row r="3" spans="1:8" ht="21" thickBot="1" x14ac:dyDescent="0.25">
      <c r="A3" s="5"/>
      <c r="B3" s="6"/>
      <c r="C3" s="4"/>
      <c r="D3" s="4"/>
    </row>
    <row r="4" spans="1:8" ht="15.75" thickBot="1" x14ac:dyDescent="0.25">
      <c r="A4" s="7"/>
      <c r="B4" s="8"/>
      <c r="C4" s="4"/>
      <c r="D4" s="251" t="s">
        <v>0</v>
      </c>
      <c r="E4" s="252"/>
      <c r="F4" s="252"/>
      <c r="G4" s="252"/>
      <c r="H4" s="252"/>
    </row>
    <row r="5" spans="1:8" ht="18.75" thickBot="1" x14ac:dyDescent="0.25">
      <c r="A5" s="10"/>
      <c r="B5" s="11"/>
      <c r="D5" s="12" t="s">
        <v>1</v>
      </c>
      <c r="E5" s="13">
        <v>45546</v>
      </c>
      <c r="F5" s="4"/>
      <c r="G5" s="133" t="s">
        <v>769</v>
      </c>
    </row>
    <row r="6" spans="1:8" ht="18" x14ac:dyDescent="0.2">
      <c r="A6" s="10"/>
      <c r="B6" s="11"/>
      <c r="D6" s="14"/>
      <c r="F6" s="3"/>
    </row>
    <row r="7" spans="1:8" x14ac:dyDescent="0.2">
      <c r="B7" s="15"/>
      <c r="H7" s="3"/>
    </row>
    <row r="8" spans="1:8" ht="37.5" customHeight="1" x14ac:dyDescent="0.2">
      <c r="A8" s="141" t="s">
        <v>858</v>
      </c>
      <c r="B8" s="136" t="s">
        <v>780</v>
      </c>
      <c r="H8" s="3"/>
    </row>
    <row r="9" spans="1:8" ht="33.75" customHeight="1" x14ac:dyDescent="0.2">
      <c r="A9" s="142" t="s">
        <v>859</v>
      </c>
      <c r="B9" s="136" t="s">
        <v>901</v>
      </c>
      <c r="H9" s="3"/>
    </row>
    <row r="10" spans="1:8" ht="38.25" customHeight="1" x14ac:dyDescent="0.2">
      <c r="A10" s="143" t="s">
        <v>867</v>
      </c>
      <c r="B10" s="136" t="s">
        <v>781</v>
      </c>
      <c r="H10" s="3"/>
    </row>
    <row r="11" spans="1:8" ht="38.25" customHeight="1" x14ac:dyDescent="0.2">
      <c r="A11" s="157" t="s">
        <v>866</v>
      </c>
      <c r="B11" s="136" t="s">
        <v>902</v>
      </c>
      <c r="H11" s="3"/>
    </row>
    <row r="12" spans="1:8" x14ac:dyDescent="0.2">
      <c r="B12" s="15"/>
      <c r="H12" s="3"/>
    </row>
    <row r="13" spans="1:8" ht="22.5" x14ac:dyDescent="0.2">
      <c r="A13" s="16" t="s">
        <v>2</v>
      </c>
      <c r="B13" s="17" t="s">
        <v>3</v>
      </c>
      <c r="C13" s="19" t="s">
        <v>1608</v>
      </c>
      <c r="D13" s="18" t="s">
        <v>4</v>
      </c>
      <c r="E13" s="18" t="s">
        <v>5</v>
      </c>
      <c r="F13" s="19" t="s">
        <v>6</v>
      </c>
      <c r="G13" s="20" t="s">
        <v>7</v>
      </c>
      <c r="H13" s="20" t="s">
        <v>8</v>
      </c>
    </row>
    <row r="14" spans="1:8" ht="18" customHeight="1" x14ac:dyDescent="0.2">
      <c r="A14" s="21"/>
      <c r="B14" s="22" t="s">
        <v>9</v>
      </c>
      <c r="C14" s="23"/>
      <c r="D14" s="23"/>
      <c r="E14" s="23"/>
      <c r="F14" s="24"/>
      <c r="G14" s="25"/>
      <c r="H14" s="25"/>
    </row>
    <row r="15" spans="1:8" ht="18" customHeight="1" x14ac:dyDescent="0.2">
      <c r="A15" s="26"/>
      <c r="B15" s="27" t="s">
        <v>871</v>
      </c>
      <c r="C15" s="28"/>
      <c r="D15" s="28"/>
      <c r="E15" s="28"/>
      <c r="F15" s="29">
        <v>1</v>
      </c>
      <c r="G15" s="30"/>
      <c r="H15" s="31">
        <f t="shared" ref="H15" si="0">G15*F15</f>
        <v>0</v>
      </c>
    </row>
    <row r="16" spans="1:8" ht="17.25" customHeight="1" x14ac:dyDescent="0.2">
      <c r="A16" s="135" t="s">
        <v>868</v>
      </c>
      <c r="B16" s="69" t="s">
        <v>869</v>
      </c>
      <c r="C16" s="33" t="s">
        <v>1609</v>
      </c>
      <c r="D16" s="34" t="s">
        <v>870</v>
      </c>
      <c r="E16" s="33"/>
      <c r="F16" s="255" t="s">
        <v>1610</v>
      </c>
      <c r="G16" s="256"/>
      <c r="H16" s="37"/>
    </row>
    <row r="17" spans="1:8" ht="18" customHeight="1" x14ac:dyDescent="0.2">
      <c r="A17" s="146"/>
      <c r="B17" s="147"/>
      <c r="C17" s="148"/>
      <c r="D17" s="148"/>
      <c r="E17" s="148"/>
      <c r="F17" s="149"/>
      <c r="G17" s="150"/>
      <c r="H17" s="150"/>
    </row>
    <row r="18" spans="1:8" ht="18" customHeight="1" x14ac:dyDescent="0.2">
      <c r="A18" s="26"/>
      <c r="B18" s="27" t="s">
        <v>872</v>
      </c>
      <c r="C18" s="28"/>
      <c r="D18" s="28"/>
      <c r="E18" s="28"/>
      <c r="F18" s="29">
        <v>1</v>
      </c>
      <c r="G18" s="30"/>
      <c r="H18" s="31">
        <f t="shared" ref="H18" si="1">G18*F18</f>
        <v>0</v>
      </c>
    </row>
    <row r="19" spans="1:8" ht="18" customHeight="1" x14ac:dyDescent="0.2">
      <c r="A19" s="135" t="s">
        <v>873</v>
      </c>
      <c r="B19" s="69" t="s">
        <v>874</v>
      </c>
      <c r="C19" s="33" t="s">
        <v>1611</v>
      </c>
      <c r="D19" s="34" t="s">
        <v>875</v>
      </c>
      <c r="E19" s="33"/>
      <c r="F19" s="255" t="s">
        <v>1610</v>
      </c>
      <c r="G19" s="256"/>
      <c r="H19" s="37"/>
    </row>
    <row r="20" spans="1:8" ht="18" customHeight="1" x14ac:dyDescent="0.2">
      <c r="A20" s="146"/>
      <c r="B20" s="147"/>
      <c r="C20" s="148"/>
      <c r="D20" s="148"/>
      <c r="E20" s="148"/>
      <c r="F20" s="149"/>
      <c r="G20" s="150"/>
      <c r="H20" s="150"/>
    </row>
    <row r="21" spans="1:8" ht="18" customHeight="1" x14ac:dyDescent="0.2">
      <c r="A21" s="26"/>
      <c r="B21" s="27" t="s">
        <v>876</v>
      </c>
      <c r="C21" s="28"/>
      <c r="D21" s="28"/>
      <c r="E21" s="28"/>
      <c r="F21" s="29">
        <v>1</v>
      </c>
      <c r="G21" s="30"/>
      <c r="H21" s="31">
        <f t="shared" ref="H21" si="2">G21*F21</f>
        <v>0</v>
      </c>
    </row>
    <row r="22" spans="1:8" ht="18" customHeight="1" x14ac:dyDescent="0.2">
      <c r="A22" s="135" t="s">
        <v>877</v>
      </c>
      <c r="B22" s="69" t="s">
        <v>787</v>
      </c>
      <c r="C22" s="33" t="s">
        <v>1611</v>
      </c>
      <c r="D22" s="34" t="s">
        <v>788</v>
      </c>
      <c r="E22" s="33"/>
      <c r="F22" s="255" t="s">
        <v>1610</v>
      </c>
      <c r="G22" s="256"/>
      <c r="H22" s="37"/>
    </row>
    <row r="23" spans="1:8" ht="18" customHeight="1" x14ac:dyDescent="0.2">
      <c r="A23" s="135" t="s">
        <v>878</v>
      </c>
      <c r="B23" s="69" t="s">
        <v>879</v>
      </c>
      <c r="C23" s="33" t="s">
        <v>1611</v>
      </c>
      <c r="D23" s="34"/>
      <c r="E23" s="33"/>
      <c r="F23" s="255" t="s">
        <v>1610</v>
      </c>
      <c r="G23" s="256"/>
      <c r="H23" s="37"/>
    </row>
    <row r="24" spans="1:8" ht="18" customHeight="1" x14ac:dyDescent="0.2">
      <c r="A24" s="135" t="s">
        <v>880</v>
      </c>
      <c r="B24" s="69" t="s">
        <v>790</v>
      </c>
      <c r="C24" s="33" t="s">
        <v>1611</v>
      </c>
      <c r="D24" s="34" t="s">
        <v>881</v>
      </c>
      <c r="E24" s="33"/>
      <c r="F24" s="255" t="s">
        <v>1610</v>
      </c>
      <c r="G24" s="256"/>
      <c r="H24" s="37"/>
    </row>
    <row r="25" spans="1:8" ht="18" customHeight="1" x14ac:dyDescent="0.2">
      <c r="A25" s="146"/>
      <c r="B25" s="147"/>
      <c r="C25" s="148"/>
      <c r="D25" s="148"/>
      <c r="E25" s="148"/>
      <c r="F25" s="149"/>
      <c r="G25" s="150"/>
      <c r="H25" s="150"/>
    </row>
    <row r="26" spans="1:8" ht="18" customHeight="1" x14ac:dyDescent="0.2">
      <c r="A26" s="26"/>
      <c r="B26" s="27" t="s">
        <v>882</v>
      </c>
      <c r="C26" s="28"/>
      <c r="D26" s="28"/>
      <c r="E26" s="28"/>
      <c r="F26" s="29">
        <v>1</v>
      </c>
      <c r="G26" s="30"/>
      <c r="H26" s="31">
        <f t="shared" ref="H26" si="3">G26*F26</f>
        <v>0</v>
      </c>
    </row>
    <row r="27" spans="1:8" ht="18" customHeight="1" x14ac:dyDescent="0.2">
      <c r="A27" s="135" t="s">
        <v>883</v>
      </c>
      <c r="B27" s="69" t="s">
        <v>884</v>
      </c>
      <c r="C27" s="33" t="s">
        <v>1611</v>
      </c>
      <c r="D27" s="34" t="s">
        <v>810</v>
      </c>
      <c r="E27" s="33"/>
      <c r="F27" s="255" t="s">
        <v>1610</v>
      </c>
      <c r="G27" s="256"/>
      <c r="H27" s="37"/>
    </row>
    <row r="28" spans="1:8" ht="18" customHeight="1" x14ac:dyDescent="0.2">
      <c r="A28" s="135" t="s">
        <v>885</v>
      </c>
      <c r="B28" s="69" t="s">
        <v>824</v>
      </c>
      <c r="C28" s="33" t="s">
        <v>1609</v>
      </c>
      <c r="D28" s="34" t="s">
        <v>810</v>
      </c>
      <c r="E28" s="33"/>
      <c r="F28" s="255" t="s">
        <v>1610</v>
      </c>
      <c r="G28" s="256"/>
      <c r="H28" s="37"/>
    </row>
    <row r="29" spans="1:8" ht="18" customHeight="1" x14ac:dyDescent="0.2">
      <c r="A29" s="135" t="s">
        <v>886</v>
      </c>
      <c r="B29" s="69" t="s">
        <v>824</v>
      </c>
      <c r="C29" s="33" t="s">
        <v>1611</v>
      </c>
      <c r="D29" s="34" t="s">
        <v>810</v>
      </c>
      <c r="E29" s="33"/>
      <c r="F29" s="255" t="s">
        <v>1610</v>
      </c>
      <c r="G29" s="256"/>
      <c r="H29" s="37"/>
    </row>
    <row r="30" spans="1:8" ht="18" customHeight="1" x14ac:dyDescent="0.2">
      <c r="A30" s="135" t="s">
        <v>887</v>
      </c>
      <c r="B30" s="69" t="s">
        <v>824</v>
      </c>
      <c r="C30" s="33" t="s">
        <v>1613</v>
      </c>
      <c r="D30" s="34" t="s">
        <v>810</v>
      </c>
      <c r="E30" s="33"/>
      <c r="F30" s="255" t="s">
        <v>1610</v>
      </c>
      <c r="G30" s="256"/>
      <c r="H30" s="37"/>
    </row>
    <row r="31" spans="1:8" ht="18" customHeight="1" x14ac:dyDescent="0.2">
      <c r="A31" s="146"/>
      <c r="B31" s="147"/>
      <c r="C31" s="148"/>
      <c r="D31" s="148"/>
      <c r="E31" s="148"/>
      <c r="F31" s="149"/>
      <c r="G31" s="150"/>
      <c r="H31" s="150"/>
    </row>
    <row r="32" spans="1:8" ht="18" customHeight="1" x14ac:dyDescent="0.2">
      <c r="A32" s="26"/>
      <c r="B32" s="27" t="s">
        <v>888</v>
      </c>
      <c r="C32" s="28"/>
      <c r="D32" s="28"/>
      <c r="E32" s="28"/>
      <c r="F32" s="29">
        <v>1</v>
      </c>
      <c r="G32" s="30"/>
      <c r="H32" s="31">
        <f t="shared" ref="H32" si="4">G32*F32</f>
        <v>0</v>
      </c>
    </row>
    <row r="33" spans="1:80" ht="18" customHeight="1" x14ac:dyDescent="0.2">
      <c r="A33" s="135" t="s">
        <v>889</v>
      </c>
      <c r="B33" s="69" t="s">
        <v>890</v>
      </c>
      <c r="C33" s="33" t="s">
        <v>1611</v>
      </c>
      <c r="D33" s="34" t="s">
        <v>891</v>
      </c>
      <c r="E33" s="33"/>
      <c r="F33" s="255" t="s">
        <v>1610</v>
      </c>
      <c r="G33" s="256"/>
      <c r="H33" s="37"/>
    </row>
    <row r="34" spans="1:80" ht="18" customHeight="1" x14ac:dyDescent="0.2">
      <c r="A34" s="135" t="s">
        <v>892</v>
      </c>
      <c r="B34" s="69" t="s">
        <v>890</v>
      </c>
      <c r="C34" s="33" t="s">
        <v>1611</v>
      </c>
      <c r="D34" s="34" t="s">
        <v>893</v>
      </c>
      <c r="E34" s="33"/>
      <c r="F34" s="255" t="s">
        <v>1610</v>
      </c>
      <c r="G34" s="256"/>
      <c r="H34" s="37"/>
    </row>
    <row r="35" spans="1:80" ht="18" customHeight="1" x14ac:dyDescent="0.2">
      <c r="A35" s="135" t="s">
        <v>894</v>
      </c>
      <c r="B35" s="69" t="s">
        <v>895</v>
      </c>
      <c r="C35" s="33" t="s">
        <v>1611</v>
      </c>
      <c r="D35" s="34" t="s">
        <v>896</v>
      </c>
      <c r="E35" s="33"/>
      <c r="F35" s="255" t="s">
        <v>1610</v>
      </c>
      <c r="G35" s="256"/>
      <c r="H35" s="37"/>
    </row>
    <row r="36" spans="1:80" ht="18" customHeight="1" x14ac:dyDescent="0.2">
      <c r="A36" s="135" t="s">
        <v>897</v>
      </c>
      <c r="B36" s="69" t="s">
        <v>898</v>
      </c>
      <c r="C36" s="33" t="s">
        <v>1611</v>
      </c>
      <c r="D36" s="34" t="s">
        <v>899</v>
      </c>
      <c r="E36" s="33"/>
      <c r="F36" s="255" t="s">
        <v>1610</v>
      </c>
      <c r="G36" s="256"/>
      <c r="H36" s="37"/>
    </row>
    <row r="37" spans="1:80" ht="18" customHeight="1" x14ac:dyDescent="0.2">
      <c r="A37" s="151"/>
      <c r="B37" s="152"/>
      <c r="C37" s="153"/>
      <c r="D37" s="154"/>
      <c r="E37" s="153"/>
      <c r="F37" s="155"/>
      <c r="G37" s="156"/>
      <c r="H37" s="156"/>
    </row>
    <row r="38" spans="1:80" ht="12.75" x14ac:dyDescent="0.2">
      <c r="A38" s="26"/>
      <c r="B38" s="27" t="s">
        <v>792</v>
      </c>
      <c r="C38" s="28"/>
      <c r="D38" s="28"/>
      <c r="E38" s="28"/>
      <c r="F38" s="29">
        <v>1</v>
      </c>
      <c r="G38" s="30"/>
      <c r="H38" s="31">
        <f t="shared" ref="H38:H70" si="5">G38*F38</f>
        <v>0</v>
      </c>
      <c r="CA38" s="28"/>
      <c r="CB38" s="29">
        <v>1</v>
      </c>
    </row>
    <row r="39" spans="1:80" ht="12.75" x14ac:dyDescent="0.2">
      <c r="A39" s="134" t="s">
        <v>124</v>
      </c>
      <c r="B39" s="40" t="s">
        <v>992</v>
      </c>
      <c r="C39" s="38"/>
      <c r="D39" s="41" t="s">
        <v>125</v>
      </c>
      <c r="E39" s="71"/>
      <c r="F39" s="41">
        <v>1</v>
      </c>
      <c r="G39" s="37"/>
      <c r="H39" s="37">
        <f t="shared" si="5"/>
        <v>0</v>
      </c>
      <c r="CA39" s="33"/>
      <c r="CB39" s="35">
        <v>1</v>
      </c>
    </row>
    <row r="40" spans="1:80" ht="12.75" x14ac:dyDescent="0.2">
      <c r="A40" s="134" t="s">
        <v>126</v>
      </c>
      <c r="B40" s="40" t="s">
        <v>127</v>
      </c>
      <c r="C40" s="38"/>
      <c r="D40" s="41" t="s">
        <v>125</v>
      </c>
      <c r="E40" s="71"/>
      <c r="F40" s="41">
        <v>1</v>
      </c>
      <c r="G40" s="37"/>
      <c r="H40" s="37">
        <f t="shared" si="5"/>
        <v>0</v>
      </c>
      <c r="CA40" s="33"/>
      <c r="CB40" s="35">
        <v>1</v>
      </c>
    </row>
    <row r="41" spans="1:80" ht="12.75" x14ac:dyDescent="0.2">
      <c r="A41" s="158" t="s">
        <v>770</v>
      </c>
      <c r="B41" s="69" t="s">
        <v>817</v>
      </c>
      <c r="C41" s="33"/>
      <c r="D41" s="34" t="s">
        <v>772</v>
      </c>
      <c r="E41" s="33" t="s">
        <v>644</v>
      </c>
      <c r="F41" s="35">
        <v>1</v>
      </c>
      <c r="G41" s="36"/>
      <c r="H41" s="37">
        <f t="shared" si="5"/>
        <v>0</v>
      </c>
      <c r="CA41" s="43"/>
      <c r="CB41" s="44"/>
    </row>
    <row r="42" spans="1:80" ht="12.75" x14ac:dyDescent="0.2">
      <c r="A42" s="158" t="s">
        <v>773</v>
      </c>
      <c r="B42" s="69" t="s">
        <v>818</v>
      </c>
      <c r="C42" s="33"/>
      <c r="D42" s="34" t="s">
        <v>775</v>
      </c>
      <c r="E42" s="33"/>
      <c r="F42" s="35">
        <v>2</v>
      </c>
      <c r="G42" s="36"/>
      <c r="H42" s="37">
        <f t="shared" si="5"/>
        <v>0</v>
      </c>
      <c r="CA42" s="43"/>
      <c r="CB42" s="44"/>
    </row>
    <row r="43" spans="1:80" ht="12.75" x14ac:dyDescent="0.2">
      <c r="A43" s="158" t="s">
        <v>776</v>
      </c>
      <c r="B43" s="69" t="s">
        <v>777</v>
      </c>
      <c r="C43" s="33"/>
      <c r="D43" s="34" t="s">
        <v>778</v>
      </c>
      <c r="E43" s="33"/>
      <c r="F43" s="41">
        <v>1</v>
      </c>
      <c r="G43" s="46"/>
      <c r="H43" s="37">
        <f t="shared" ref="H43:H47" si="6">G43*F43</f>
        <v>0</v>
      </c>
      <c r="CA43" s="43"/>
      <c r="CB43" s="44"/>
    </row>
    <row r="44" spans="1:80" ht="12.75" x14ac:dyDescent="0.2">
      <c r="A44" s="144" t="s">
        <v>782</v>
      </c>
      <c r="B44" s="69" t="s">
        <v>779</v>
      </c>
      <c r="C44" s="33" t="s">
        <v>1611</v>
      </c>
      <c r="D44" s="34"/>
      <c r="E44" s="33"/>
      <c r="F44" s="255" t="s">
        <v>1610</v>
      </c>
      <c r="G44" s="256"/>
      <c r="H44" s="37"/>
      <c r="CA44" s="43"/>
      <c r="CB44" s="44"/>
    </row>
    <row r="45" spans="1:80" ht="12.75" x14ac:dyDescent="0.2">
      <c r="A45" s="158" t="s">
        <v>783</v>
      </c>
      <c r="B45" s="69" t="s">
        <v>784</v>
      </c>
      <c r="C45" s="33"/>
      <c r="D45" s="34" t="s">
        <v>785</v>
      </c>
      <c r="E45" s="33"/>
      <c r="F45" s="41">
        <v>1</v>
      </c>
      <c r="G45" s="46"/>
      <c r="H45" s="37">
        <f t="shared" si="6"/>
        <v>0</v>
      </c>
      <c r="CA45" s="43"/>
      <c r="CB45" s="44"/>
    </row>
    <row r="46" spans="1:80" ht="12.75" x14ac:dyDescent="0.2">
      <c r="A46" s="158" t="s">
        <v>786</v>
      </c>
      <c r="B46" s="69" t="s">
        <v>787</v>
      </c>
      <c r="C46" s="33"/>
      <c r="D46" s="34" t="s">
        <v>788</v>
      </c>
      <c r="E46" s="33"/>
      <c r="F46" s="41">
        <v>1</v>
      </c>
      <c r="G46" s="46"/>
      <c r="H46" s="37">
        <f t="shared" si="6"/>
        <v>0</v>
      </c>
      <c r="CA46" s="43"/>
      <c r="CB46" s="44"/>
    </row>
    <row r="47" spans="1:80" ht="12.75" x14ac:dyDescent="0.2">
      <c r="A47" s="158" t="s">
        <v>789</v>
      </c>
      <c r="B47" s="69" t="s">
        <v>790</v>
      </c>
      <c r="C47" s="33"/>
      <c r="D47" s="34" t="s">
        <v>791</v>
      </c>
      <c r="E47" s="33"/>
      <c r="F47" s="41">
        <v>1</v>
      </c>
      <c r="G47" s="46"/>
      <c r="H47" s="37">
        <f t="shared" si="6"/>
        <v>0</v>
      </c>
      <c r="CA47" s="43"/>
      <c r="CB47" s="44"/>
    </row>
    <row r="48" spans="1:80" ht="12.75" x14ac:dyDescent="0.2">
      <c r="A48" s="50"/>
      <c r="B48" s="51"/>
      <c r="C48" s="52"/>
      <c r="D48" s="53"/>
      <c r="E48" s="52"/>
      <c r="F48" s="54">
        <v>1</v>
      </c>
      <c r="G48" s="55"/>
      <c r="H48" s="55">
        <f t="shared" si="5"/>
        <v>0</v>
      </c>
      <c r="CA48" s="52"/>
      <c r="CB48" s="54">
        <v>1</v>
      </c>
    </row>
    <row r="49" spans="1:81" ht="12.75" x14ac:dyDescent="0.2">
      <c r="A49" s="26"/>
      <c r="B49" s="27" t="s">
        <v>793</v>
      </c>
      <c r="C49" s="28"/>
      <c r="D49" s="28"/>
      <c r="E49" s="28"/>
      <c r="F49" s="29">
        <v>1</v>
      </c>
      <c r="G49" s="30"/>
      <c r="H49" s="31">
        <f t="shared" si="5"/>
        <v>0</v>
      </c>
      <c r="CA49" s="28"/>
      <c r="CB49" s="29">
        <v>1</v>
      </c>
    </row>
    <row r="50" spans="1:81" ht="293.25" x14ac:dyDescent="0.2">
      <c r="A50" s="134" t="s">
        <v>90</v>
      </c>
      <c r="B50" s="40" t="s">
        <v>1624</v>
      </c>
      <c r="C50" s="72"/>
      <c r="D50" s="41" t="s">
        <v>973</v>
      </c>
      <c r="E50" s="41" t="s">
        <v>975</v>
      </c>
      <c r="F50" s="41">
        <v>2</v>
      </c>
      <c r="G50" s="37"/>
      <c r="H50" s="37">
        <f t="shared" si="5"/>
        <v>0</v>
      </c>
      <c r="CA50" s="33"/>
      <c r="CB50" s="35">
        <v>1</v>
      </c>
    </row>
    <row r="51" spans="1:81" ht="12.75" x14ac:dyDescent="0.2">
      <c r="A51" s="158" t="s">
        <v>794</v>
      </c>
      <c r="B51" s="63" t="s">
        <v>795</v>
      </c>
      <c r="C51" s="45"/>
      <c r="D51" s="34" t="s">
        <v>796</v>
      </c>
      <c r="E51" s="35" t="s">
        <v>47</v>
      </c>
      <c r="F51" s="35">
        <v>1</v>
      </c>
      <c r="G51" s="64"/>
      <c r="H51" s="37">
        <f t="shared" si="5"/>
        <v>0</v>
      </c>
      <c r="CA51" s="33" t="s">
        <v>81</v>
      </c>
      <c r="CB51" s="35">
        <v>1</v>
      </c>
      <c r="CC51" s="4">
        <v>2.5</v>
      </c>
    </row>
    <row r="52" spans="1:81" ht="12.75" x14ac:dyDescent="0.2">
      <c r="A52" s="158" t="s">
        <v>797</v>
      </c>
      <c r="B52" s="69" t="s">
        <v>798</v>
      </c>
      <c r="C52" s="33"/>
      <c r="D52" s="34" t="s">
        <v>799</v>
      </c>
      <c r="E52" s="33" t="s">
        <v>644</v>
      </c>
      <c r="F52" s="35">
        <v>1</v>
      </c>
      <c r="G52" s="64"/>
      <c r="H52" s="37">
        <f t="shared" si="5"/>
        <v>0</v>
      </c>
      <c r="CA52" s="33"/>
      <c r="CB52" s="35"/>
    </row>
    <row r="53" spans="1:81" ht="12.75" x14ac:dyDescent="0.2">
      <c r="A53" s="158" t="s">
        <v>800</v>
      </c>
      <c r="B53" s="69" t="s">
        <v>771</v>
      </c>
      <c r="C53" s="33"/>
      <c r="D53" s="34"/>
      <c r="E53" s="33" t="s">
        <v>644</v>
      </c>
      <c r="F53" s="35">
        <v>1</v>
      </c>
      <c r="G53" s="64"/>
      <c r="H53" s="37">
        <f t="shared" ref="H53:H58" si="7">G53*F53</f>
        <v>0</v>
      </c>
      <c r="CA53" s="33"/>
      <c r="CB53" s="35"/>
    </row>
    <row r="54" spans="1:81" ht="12.75" x14ac:dyDescent="0.2">
      <c r="A54" s="158" t="s">
        <v>801</v>
      </c>
      <c r="B54" s="69" t="s">
        <v>771</v>
      </c>
      <c r="C54" s="33"/>
      <c r="D54" s="34"/>
      <c r="E54" s="33" t="s">
        <v>644</v>
      </c>
      <c r="F54" s="35">
        <v>1</v>
      </c>
      <c r="G54" s="64"/>
      <c r="H54" s="37">
        <f t="shared" si="7"/>
        <v>0</v>
      </c>
      <c r="CA54" s="33"/>
      <c r="CB54" s="35"/>
    </row>
    <row r="55" spans="1:81" ht="12.75" x14ac:dyDescent="0.2">
      <c r="A55" s="158" t="s">
        <v>802</v>
      </c>
      <c r="B55" s="69" t="s">
        <v>806</v>
      </c>
      <c r="C55" s="33"/>
      <c r="D55" s="34"/>
      <c r="E55" s="33" t="s">
        <v>644</v>
      </c>
      <c r="F55" s="35">
        <v>2</v>
      </c>
      <c r="G55" s="64"/>
      <c r="H55" s="37">
        <f t="shared" si="7"/>
        <v>0</v>
      </c>
      <c r="CA55" s="33"/>
      <c r="CB55" s="35"/>
    </row>
    <row r="56" spans="1:81" ht="12.75" x14ac:dyDescent="0.2">
      <c r="A56" s="158" t="s">
        <v>803</v>
      </c>
      <c r="B56" s="69" t="s">
        <v>771</v>
      </c>
      <c r="C56" s="33"/>
      <c r="D56" s="34"/>
      <c r="E56" s="33" t="s">
        <v>644</v>
      </c>
      <c r="F56" s="35">
        <v>1</v>
      </c>
      <c r="G56" s="64"/>
      <c r="H56" s="37">
        <f t="shared" si="7"/>
        <v>0</v>
      </c>
      <c r="CA56" s="33"/>
      <c r="CB56" s="35">
        <v>2</v>
      </c>
    </row>
    <row r="57" spans="1:81" ht="12.75" x14ac:dyDescent="0.2">
      <c r="A57" s="158" t="s">
        <v>804</v>
      </c>
      <c r="B57" s="63" t="s">
        <v>795</v>
      </c>
      <c r="C57" s="33"/>
      <c r="D57" s="34"/>
      <c r="E57" s="33" t="s">
        <v>644</v>
      </c>
      <c r="F57" s="35">
        <v>1</v>
      </c>
      <c r="G57" s="64"/>
      <c r="H57" s="37">
        <f t="shared" si="7"/>
        <v>0</v>
      </c>
      <c r="CA57" s="33"/>
      <c r="CB57" s="35"/>
    </row>
    <row r="58" spans="1:81" ht="12.75" x14ac:dyDescent="0.2">
      <c r="A58" s="158" t="s">
        <v>805</v>
      </c>
      <c r="B58" s="63" t="s">
        <v>795</v>
      </c>
      <c r="C58" s="33"/>
      <c r="D58" s="34"/>
      <c r="E58" s="33" t="s">
        <v>644</v>
      </c>
      <c r="F58" s="35">
        <v>1</v>
      </c>
      <c r="G58" s="64"/>
      <c r="H58" s="37">
        <f t="shared" si="7"/>
        <v>0</v>
      </c>
      <c r="CA58" s="33"/>
      <c r="CB58" s="35">
        <v>1</v>
      </c>
    </row>
    <row r="59" spans="1:81" ht="12.75" x14ac:dyDescent="0.2">
      <c r="A59" s="50"/>
      <c r="B59" s="51"/>
      <c r="C59" s="52"/>
      <c r="D59" s="53"/>
      <c r="E59" s="52"/>
      <c r="F59" s="54">
        <v>1</v>
      </c>
      <c r="G59" s="55">
        <v>0</v>
      </c>
      <c r="H59" s="55">
        <f t="shared" si="5"/>
        <v>0</v>
      </c>
      <c r="CA59" s="52"/>
      <c r="CB59" s="54">
        <v>1</v>
      </c>
    </row>
    <row r="60" spans="1:81" ht="12.75" x14ac:dyDescent="0.2">
      <c r="A60" s="26"/>
      <c r="B60" s="27" t="s">
        <v>807</v>
      </c>
      <c r="C60" s="28"/>
      <c r="D60" s="28"/>
      <c r="E60" s="28"/>
      <c r="F60" s="29">
        <v>1</v>
      </c>
      <c r="G60" s="30"/>
      <c r="H60" s="31">
        <f t="shared" si="5"/>
        <v>0</v>
      </c>
      <c r="CA60" s="28"/>
      <c r="CB60" s="29">
        <v>1</v>
      </c>
    </row>
    <row r="61" spans="1:81" ht="12.75" x14ac:dyDescent="0.2">
      <c r="A61" s="158" t="s">
        <v>808</v>
      </c>
      <c r="B61" s="69" t="s">
        <v>809</v>
      </c>
      <c r="C61" s="33"/>
      <c r="D61" s="34" t="s">
        <v>810</v>
      </c>
      <c r="E61" s="33"/>
      <c r="F61" s="35">
        <v>1</v>
      </c>
      <c r="G61" s="64"/>
      <c r="H61" s="37">
        <f t="shared" si="5"/>
        <v>0</v>
      </c>
      <c r="CA61" s="33"/>
      <c r="CB61" s="35">
        <v>1</v>
      </c>
    </row>
    <row r="62" spans="1:81" ht="12.75" x14ac:dyDescent="0.2">
      <c r="A62" s="50"/>
      <c r="B62" s="51"/>
      <c r="C62" s="52"/>
      <c r="D62" s="53"/>
      <c r="E62" s="52"/>
      <c r="F62" s="54">
        <v>1</v>
      </c>
      <c r="G62" s="55"/>
      <c r="H62" s="55">
        <f t="shared" si="5"/>
        <v>0</v>
      </c>
      <c r="CA62" s="52"/>
      <c r="CB62" s="54">
        <v>1</v>
      </c>
    </row>
    <row r="63" spans="1:81" ht="12.75" x14ac:dyDescent="0.2">
      <c r="A63" s="26"/>
      <c r="B63" s="27" t="s">
        <v>811</v>
      </c>
      <c r="C63" s="28"/>
      <c r="D63" s="28"/>
      <c r="E63" s="28"/>
      <c r="F63" s="29">
        <v>1</v>
      </c>
      <c r="G63" s="30"/>
      <c r="H63" s="31">
        <f t="shared" si="5"/>
        <v>0</v>
      </c>
      <c r="CA63" s="28"/>
      <c r="CB63" s="29">
        <v>1</v>
      </c>
    </row>
    <row r="64" spans="1:81" ht="12.75" x14ac:dyDescent="0.2">
      <c r="A64" s="158" t="s">
        <v>812</v>
      </c>
      <c r="B64" s="69" t="s">
        <v>813</v>
      </c>
      <c r="C64" s="33"/>
      <c r="D64" s="34"/>
      <c r="E64" s="33" t="s">
        <v>171</v>
      </c>
      <c r="F64" s="35">
        <v>1</v>
      </c>
      <c r="G64" s="37"/>
      <c r="H64" s="37">
        <f t="shared" si="5"/>
        <v>0</v>
      </c>
      <c r="CA64" s="33"/>
      <c r="CB64" s="35">
        <v>1</v>
      </c>
    </row>
    <row r="65" spans="1:80" ht="12.75" x14ac:dyDescent="0.2">
      <c r="A65" s="134" t="s">
        <v>172</v>
      </c>
      <c r="B65" s="40" t="s">
        <v>1016</v>
      </c>
      <c r="C65" s="38"/>
      <c r="D65" s="41"/>
      <c r="E65" s="41"/>
      <c r="F65" s="35">
        <v>1</v>
      </c>
      <c r="G65" s="37"/>
      <c r="H65" s="37">
        <f t="shared" si="5"/>
        <v>0</v>
      </c>
      <c r="CA65" s="33"/>
      <c r="CB65" s="35">
        <v>1</v>
      </c>
    </row>
    <row r="66" spans="1:80" ht="25.5" x14ac:dyDescent="0.2">
      <c r="A66" s="145" t="s">
        <v>814</v>
      </c>
      <c r="B66" s="40" t="s">
        <v>176</v>
      </c>
      <c r="C66" s="38" t="s">
        <v>1611</v>
      </c>
      <c r="D66" s="41" t="s">
        <v>177</v>
      </c>
      <c r="E66" s="41"/>
      <c r="F66" s="255" t="s">
        <v>1610</v>
      </c>
      <c r="G66" s="256"/>
      <c r="H66" s="37"/>
      <c r="CA66" s="33"/>
      <c r="CB66" s="35">
        <v>1</v>
      </c>
    </row>
    <row r="67" spans="1:80" ht="12.75" x14ac:dyDescent="0.2">
      <c r="A67" s="158" t="s">
        <v>815</v>
      </c>
      <c r="B67" s="69" t="s">
        <v>774</v>
      </c>
      <c r="C67" s="33"/>
      <c r="D67" s="34" t="s">
        <v>161</v>
      </c>
      <c r="E67" s="33"/>
      <c r="F67" s="35">
        <v>1</v>
      </c>
      <c r="G67" s="71"/>
      <c r="H67" s="37">
        <f t="shared" si="5"/>
        <v>0</v>
      </c>
      <c r="CA67" s="33"/>
      <c r="CB67" s="35">
        <v>1</v>
      </c>
    </row>
    <row r="68" spans="1:80" ht="12.75" x14ac:dyDescent="0.2">
      <c r="A68" s="158" t="s">
        <v>816</v>
      </c>
      <c r="B68" s="69" t="s">
        <v>777</v>
      </c>
      <c r="C68" s="33"/>
      <c r="D68" s="34" t="s">
        <v>778</v>
      </c>
      <c r="E68" s="33"/>
      <c r="F68" s="35">
        <v>1</v>
      </c>
      <c r="G68" s="37"/>
      <c r="H68" s="37">
        <f t="shared" si="5"/>
        <v>0</v>
      </c>
      <c r="CA68" s="33"/>
      <c r="CB68" s="35">
        <v>1</v>
      </c>
    </row>
    <row r="69" spans="1:80" ht="12.75" x14ac:dyDescent="0.2">
      <c r="A69" s="144" t="s">
        <v>819</v>
      </c>
      <c r="B69" s="69" t="s">
        <v>779</v>
      </c>
      <c r="C69" s="33" t="s">
        <v>1611</v>
      </c>
      <c r="D69" s="34"/>
      <c r="E69" s="33"/>
      <c r="F69" s="255" t="s">
        <v>1610</v>
      </c>
      <c r="G69" s="256"/>
      <c r="H69" s="37"/>
      <c r="CA69" s="57"/>
      <c r="CB69" s="44"/>
    </row>
    <row r="70" spans="1:80" ht="12.75" x14ac:dyDescent="0.2">
      <c r="A70" s="50"/>
      <c r="B70" s="51"/>
      <c r="C70" s="52"/>
      <c r="D70" s="53"/>
      <c r="E70" s="52"/>
      <c r="F70" s="54">
        <v>1</v>
      </c>
      <c r="G70" s="55"/>
      <c r="H70" s="55">
        <f t="shared" si="5"/>
        <v>0</v>
      </c>
      <c r="CA70" s="52"/>
      <c r="CB70" s="54">
        <v>1</v>
      </c>
    </row>
    <row r="71" spans="1:80" ht="12.75" x14ac:dyDescent="0.2">
      <c r="A71" s="26"/>
      <c r="B71" s="27" t="s">
        <v>820</v>
      </c>
      <c r="C71" s="28"/>
      <c r="D71" s="28"/>
      <c r="E71" s="28"/>
      <c r="F71" s="29">
        <v>1</v>
      </c>
      <c r="G71" s="30"/>
      <c r="H71" s="31">
        <f t="shared" ref="H71:H111" si="8">G71*F71</f>
        <v>0</v>
      </c>
      <c r="CA71" s="28"/>
      <c r="CB71" s="29">
        <v>1</v>
      </c>
    </row>
    <row r="72" spans="1:80" ht="25.5" x14ac:dyDescent="0.2">
      <c r="A72" s="134" t="s">
        <v>233</v>
      </c>
      <c r="B72" s="40" t="s">
        <v>931</v>
      </c>
      <c r="C72" s="38"/>
      <c r="D72" s="41" t="s">
        <v>932</v>
      </c>
      <c r="E72" s="41"/>
      <c r="F72" s="41">
        <v>1</v>
      </c>
      <c r="G72" s="37"/>
      <c r="H72" s="39">
        <f t="shared" si="8"/>
        <v>0</v>
      </c>
      <c r="CA72" s="33"/>
      <c r="CB72" s="35">
        <v>1</v>
      </c>
    </row>
    <row r="73" spans="1:80" ht="38.25" x14ac:dyDescent="0.2">
      <c r="A73" s="134" t="s">
        <v>236</v>
      </c>
      <c r="B73" s="40" t="s">
        <v>1046</v>
      </c>
      <c r="C73" s="38"/>
      <c r="D73" s="34" t="s">
        <v>118</v>
      </c>
      <c r="E73" s="33"/>
      <c r="F73" s="35">
        <v>1</v>
      </c>
      <c r="G73" s="36"/>
      <c r="H73" s="37">
        <f t="shared" si="8"/>
        <v>0</v>
      </c>
      <c r="CA73" s="33"/>
      <c r="CB73" s="35">
        <v>1</v>
      </c>
    </row>
    <row r="74" spans="1:80" ht="25.5" x14ac:dyDescent="0.2">
      <c r="A74" s="134" t="s">
        <v>238</v>
      </c>
      <c r="B74" s="40" t="s">
        <v>1047</v>
      </c>
      <c r="C74" s="33"/>
      <c r="D74" s="34"/>
      <c r="E74" s="33"/>
      <c r="F74" s="35">
        <v>1</v>
      </c>
      <c r="G74" s="37"/>
      <c r="H74" s="37">
        <f t="shared" si="8"/>
        <v>0</v>
      </c>
      <c r="CA74" s="33"/>
      <c r="CB74" s="35">
        <v>1</v>
      </c>
    </row>
    <row r="75" spans="1:80" ht="12.75" x14ac:dyDescent="0.2">
      <c r="A75" s="144" t="s">
        <v>821</v>
      </c>
      <c r="B75" s="69" t="s">
        <v>779</v>
      </c>
      <c r="C75" s="33" t="s">
        <v>1611</v>
      </c>
      <c r="D75" s="34"/>
      <c r="E75" s="33"/>
      <c r="F75" s="255" t="s">
        <v>1610</v>
      </c>
      <c r="G75" s="256"/>
      <c r="H75" s="37"/>
      <c r="CA75" s="43"/>
      <c r="CB75" s="44"/>
    </row>
    <row r="76" spans="1:80" ht="12.75" x14ac:dyDescent="0.2">
      <c r="A76" s="158" t="s">
        <v>823</v>
      </c>
      <c r="B76" s="69" t="s">
        <v>824</v>
      </c>
      <c r="C76" s="33"/>
      <c r="D76" s="34" t="s">
        <v>810</v>
      </c>
      <c r="E76" s="33"/>
      <c r="F76" s="35">
        <v>2</v>
      </c>
      <c r="G76" s="71"/>
      <c r="H76" s="37">
        <f t="shared" si="8"/>
        <v>0</v>
      </c>
      <c r="CA76" s="43"/>
      <c r="CB76" s="44"/>
    </row>
    <row r="77" spans="1:80" ht="12.75" x14ac:dyDescent="0.2">
      <c r="A77" s="50"/>
      <c r="B77" s="51"/>
      <c r="C77" s="52"/>
      <c r="D77" s="53"/>
      <c r="E77" s="52"/>
      <c r="F77" s="54">
        <v>1</v>
      </c>
      <c r="G77" s="55"/>
      <c r="H77" s="55">
        <f t="shared" si="8"/>
        <v>0</v>
      </c>
      <c r="CA77" s="52"/>
      <c r="CB77" s="54">
        <v>1</v>
      </c>
    </row>
    <row r="78" spans="1:80" ht="12.75" x14ac:dyDescent="0.2">
      <c r="A78" s="26"/>
      <c r="B78" s="27" t="s">
        <v>242</v>
      </c>
      <c r="C78" s="28"/>
      <c r="D78" s="28"/>
      <c r="E78" s="28"/>
      <c r="F78" s="29">
        <v>1</v>
      </c>
      <c r="G78" s="30"/>
      <c r="H78" s="31">
        <f t="shared" si="8"/>
        <v>0</v>
      </c>
      <c r="CA78" s="28"/>
      <c r="CB78" s="29">
        <v>1</v>
      </c>
    </row>
    <row r="79" spans="1:80" ht="140.25" x14ac:dyDescent="0.2">
      <c r="A79" s="134" t="s">
        <v>243</v>
      </c>
      <c r="B79" s="40" t="s">
        <v>1055</v>
      </c>
      <c r="C79" s="72"/>
      <c r="D79" s="72" t="s">
        <v>1056</v>
      </c>
      <c r="E79" s="71" t="s">
        <v>246</v>
      </c>
      <c r="F79" s="41">
        <v>1</v>
      </c>
      <c r="G79" s="64"/>
      <c r="H79" s="37">
        <f t="shared" si="8"/>
        <v>0</v>
      </c>
      <c r="CA79" s="33"/>
      <c r="CB79" s="35">
        <v>1</v>
      </c>
    </row>
    <row r="80" spans="1:80" ht="25.5" x14ac:dyDescent="0.2">
      <c r="A80" s="144" t="s">
        <v>822</v>
      </c>
      <c r="B80" s="40" t="s">
        <v>176</v>
      </c>
      <c r="C80" s="38" t="s">
        <v>1611</v>
      </c>
      <c r="D80" s="34" t="s">
        <v>241</v>
      </c>
      <c r="E80" s="33"/>
      <c r="F80" s="255" t="s">
        <v>1610</v>
      </c>
      <c r="G80" s="256"/>
      <c r="H80" s="37"/>
      <c r="CA80" s="33"/>
      <c r="CB80" s="35">
        <v>1</v>
      </c>
    </row>
    <row r="81" spans="1:80" ht="12.75" x14ac:dyDescent="0.2">
      <c r="A81" s="144" t="s">
        <v>825</v>
      </c>
      <c r="B81" s="40" t="s">
        <v>249</v>
      </c>
      <c r="C81" s="38" t="s">
        <v>1611</v>
      </c>
      <c r="D81" s="34"/>
      <c r="E81" s="33"/>
      <c r="F81" s="255" t="s">
        <v>1610</v>
      </c>
      <c r="G81" s="256"/>
      <c r="H81" s="37"/>
      <c r="CA81" s="33"/>
      <c r="CB81" s="35">
        <v>1</v>
      </c>
    </row>
    <row r="82" spans="1:80" ht="38.25" x14ac:dyDescent="0.2">
      <c r="A82" s="134" t="s">
        <v>250</v>
      </c>
      <c r="B82" s="76" t="s">
        <v>1051</v>
      </c>
      <c r="C82" s="71"/>
      <c r="D82" s="72" t="s">
        <v>252</v>
      </c>
      <c r="E82" s="71"/>
      <c r="F82" s="41">
        <v>1</v>
      </c>
      <c r="G82" s="37"/>
      <c r="H82" s="37">
        <f t="shared" si="8"/>
        <v>0</v>
      </c>
      <c r="CA82" s="43"/>
      <c r="CB82" s="44"/>
    </row>
    <row r="83" spans="1:80" ht="25.5" x14ac:dyDescent="0.2">
      <c r="A83" s="134" t="s">
        <v>253</v>
      </c>
      <c r="B83" s="40" t="s">
        <v>1589</v>
      </c>
      <c r="C83" s="38"/>
      <c r="D83" s="72" t="s">
        <v>1053</v>
      </c>
      <c r="E83" s="71" t="s">
        <v>1054</v>
      </c>
      <c r="F83" s="41">
        <v>1</v>
      </c>
      <c r="G83" s="37"/>
      <c r="H83" s="37">
        <f t="shared" si="8"/>
        <v>0</v>
      </c>
      <c r="CA83" s="43"/>
      <c r="CB83" s="44"/>
    </row>
    <row r="84" spans="1:80" ht="25.5" x14ac:dyDescent="0.2">
      <c r="A84" s="218" t="s">
        <v>766</v>
      </c>
      <c r="B84" s="40" t="s">
        <v>1591</v>
      </c>
      <c r="C84" s="38"/>
      <c r="D84" s="41" t="s">
        <v>1058</v>
      </c>
      <c r="E84" s="41" t="s">
        <v>569</v>
      </c>
      <c r="F84" s="35">
        <v>1</v>
      </c>
      <c r="G84" s="64"/>
      <c r="H84" s="37">
        <f t="shared" si="8"/>
        <v>0</v>
      </c>
      <c r="CA84" s="43"/>
      <c r="CB84" s="44"/>
    </row>
    <row r="85" spans="1:80" ht="12.75" x14ac:dyDescent="0.2">
      <c r="A85" s="50"/>
      <c r="B85" s="51"/>
      <c r="C85" s="52"/>
      <c r="D85" s="53"/>
      <c r="E85" s="52"/>
      <c r="F85" s="54">
        <v>1</v>
      </c>
      <c r="G85" s="55"/>
      <c r="H85" s="55">
        <f t="shared" si="8"/>
        <v>0</v>
      </c>
      <c r="CA85" s="52"/>
      <c r="CB85" s="54">
        <v>1</v>
      </c>
    </row>
    <row r="86" spans="1:80" ht="12.75" x14ac:dyDescent="0.2">
      <c r="A86" s="26"/>
      <c r="B86" s="27" t="s">
        <v>827</v>
      </c>
      <c r="C86" s="28"/>
      <c r="D86" s="28"/>
      <c r="E86" s="28"/>
      <c r="F86" s="29">
        <v>1</v>
      </c>
      <c r="G86" s="30"/>
      <c r="H86" s="31">
        <f t="shared" si="8"/>
        <v>0</v>
      </c>
      <c r="CA86" s="28"/>
      <c r="CB86" s="29">
        <v>1</v>
      </c>
    </row>
    <row r="87" spans="1:80" ht="12.75" x14ac:dyDescent="0.2">
      <c r="A87" s="144" t="s">
        <v>826</v>
      </c>
      <c r="B87" s="40" t="s">
        <v>830</v>
      </c>
      <c r="C87" s="38" t="s">
        <v>1611</v>
      </c>
      <c r="D87" s="34"/>
      <c r="E87" s="33"/>
      <c r="F87" s="255" t="s">
        <v>1610</v>
      </c>
      <c r="G87" s="256"/>
      <c r="H87" s="37"/>
      <c r="CA87" s="33"/>
      <c r="CB87" s="35">
        <v>5</v>
      </c>
    </row>
    <row r="88" spans="1:80" ht="12.75" x14ac:dyDescent="0.2">
      <c r="A88" s="144" t="s">
        <v>828</v>
      </c>
      <c r="B88" s="40" t="s">
        <v>249</v>
      </c>
      <c r="C88" s="38" t="s">
        <v>1611</v>
      </c>
      <c r="D88" s="34"/>
      <c r="E88" s="33"/>
      <c r="F88" s="255" t="s">
        <v>1610</v>
      </c>
      <c r="G88" s="256"/>
      <c r="H88" s="37"/>
      <c r="CA88" s="33"/>
      <c r="CB88" s="35">
        <v>1</v>
      </c>
    </row>
    <row r="89" spans="1:80" ht="12.75" x14ac:dyDescent="0.2">
      <c r="A89" s="139"/>
      <c r="B89" s="40"/>
      <c r="C89" s="38"/>
      <c r="D89" s="34"/>
      <c r="E89" s="33"/>
      <c r="F89" s="35"/>
      <c r="G89" s="64"/>
      <c r="H89" s="37"/>
      <c r="CA89" s="43"/>
      <c r="CB89" s="44"/>
    </row>
    <row r="90" spans="1:80" ht="12.75" x14ac:dyDescent="0.2">
      <c r="A90" s="26"/>
      <c r="B90" s="27" t="s">
        <v>857</v>
      </c>
      <c r="C90" s="28"/>
      <c r="D90" s="28"/>
      <c r="E90" s="28"/>
      <c r="F90" s="29"/>
      <c r="G90" s="30"/>
      <c r="H90" s="31"/>
      <c r="CA90" s="43"/>
      <c r="CB90" s="44"/>
    </row>
    <row r="91" spans="1:80" ht="12.75" x14ac:dyDescent="0.2">
      <c r="A91" s="158" t="s">
        <v>863</v>
      </c>
      <c r="B91" s="69" t="s">
        <v>860</v>
      </c>
      <c r="C91" s="33"/>
      <c r="D91" s="34" t="s">
        <v>861</v>
      </c>
      <c r="E91" s="33"/>
      <c r="F91" s="35">
        <v>1</v>
      </c>
      <c r="G91" s="71"/>
      <c r="H91" s="37">
        <f t="shared" ref="H91:H92" si="9">G91*F91</f>
        <v>0</v>
      </c>
      <c r="CA91" s="43"/>
      <c r="CB91" s="44"/>
    </row>
    <row r="92" spans="1:80" ht="12.75" x14ac:dyDescent="0.2">
      <c r="A92" s="158" t="s">
        <v>862</v>
      </c>
      <c r="B92" s="63" t="s">
        <v>860</v>
      </c>
      <c r="C92" s="45"/>
      <c r="D92" s="34" t="s">
        <v>846</v>
      </c>
      <c r="E92" s="33"/>
      <c r="F92" s="35">
        <v>1</v>
      </c>
      <c r="G92" s="39"/>
      <c r="H92" s="37">
        <f t="shared" si="9"/>
        <v>0</v>
      </c>
      <c r="CA92" s="43"/>
      <c r="CB92" s="44"/>
    </row>
    <row r="93" spans="1:80" ht="12.75" x14ac:dyDescent="0.2">
      <c r="A93" s="158" t="s">
        <v>864</v>
      </c>
      <c r="B93" s="63" t="s">
        <v>860</v>
      </c>
      <c r="C93" s="45"/>
      <c r="D93" s="34" t="s">
        <v>865</v>
      </c>
      <c r="E93" s="33"/>
      <c r="F93" s="35">
        <v>1</v>
      </c>
      <c r="G93" s="39"/>
      <c r="H93" s="37">
        <f t="shared" ref="H93" si="10">G93*F93</f>
        <v>0</v>
      </c>
      <c r="CA93" s="43"/>
      <c r="CB93" s="44"/>
    </row>
    <row r="94" spans="1:80" ht="12.75" x14ac:dyDescent="0.2">
      <c r="A94" s="139"/>
      <c r="B94" s="40"/>
      <c r="C94" s="38"/>
      <c r="D94" s="34"/>
      <c r="E94" s="33"/>
      <c r="F94" s="35"/>
      <c r="G94" s="64"/>
      <c r="H94" s="37"/>
      <c r="CA94" s="43"/>
      <c r="CB94" s="44"/>
    </row>
    <row r="95" spans="1:80" ht="18" customHeight="1" x14ac:dyDescent="0.2">
      <c r="A95" s="21"/>
      <c r="B95" s="22" t="s">
        <v>832</v>
      </c>
      <c r="C95" s="23"/>
      <c r="D95" s="23"/>
      <c r="E95" s="23"/>
      <c r="F95" s="24"/>
      <c r="G95" s="25"/>
      <c r="H95" s="25"/>
      <c r="CA95" s="23"/>
      <c r="CB95" s="24"/>
    </row>
    <row r="96" spans="1:80" ht="12.75" x14ac:dyDescent="0.2">
      <c r="A96" s="26"/>
      <c r="B96" s="27" t="s">
        <v>831</v>
      </c>
      <c r="C96" s="28"/>
      <c r="D96" s="28"/>
      <c r="E96" s="28"/>
      <c r="F96" s="29">
        <v>1</v>
      </c>
      <c r="G96" s="30"/>
      <c r="H96" s="31">
        <f t="shared" ref="H96:H97" si="11">G96*F96</f>
        <v>0</v>
      </c>
      <c r="CA96" s="28"/>
      <c r="CB96" s="29">
        <v>1</v>
      </c>
    </row>
    <row r="97" spans="1:81" ht="12.75" x14ac:dyDescent="0.2">
      <c r="A97" s="158" t="s">
        <v>833</v>
      </c>
      <c r="B97" s="69" t="s">
        <v>834</v>
      </c>
      <c r="C97" s="33"/>
      <c r="D97" s="34"/>
      <c r="E97" s="33" t="s">
        <v>903</v>
      </c>
      <c r="F97" s="35">
        <v>3</v>
      </c>
      <c r="G97" s="71"/>
      <c r="H97" s="37">
        <f t="shared" si="11"/>
        <v>0</v>
      </c>
      <c r="CA97" s="33"/>
      <c r="CB97" s="35">
        <v>8</v>
      </c>
    </row>
    <row r="98" spans="1:81" ht="12.75" x14ac:dyDescent="0.2">
      <c r="A98" s="158" t="s">
        <v>835</v>
      </c>
      <c r="B98" s="40" t="s">
        <v>839</v>
      </c>
      <c r="C98" s="33"/>
      <c r="D98" s="34"/>
      <c r="E98" s="33"/>
      <c r="F98" s="35">
        <v>1</v>
      </c>
      <c r="G98" s="39"/>
      <c r="H98" s="37">
        <f t="shared" si="8"/>
        <v>0</v>
      </c>
      <c r="CA98" s="33"/>
      <c r="CB98" s="35">
        <v>1</v>
      </c>
    </row>
    <row r="99" spans="1:81" ht="12.75" x14ac:dyDescent="0.2">
      <c r="A99" s="158" t="s">
        <v>836</v>
      </c>
      <c r="B99" s="40" t="s">
        <v>839</v>
      </c>
      <c r="C99" s="33"/>
      <c r="D99" s="34"/>
      <c r="E99" s="33"/>
      <c r="F99" s="35">
        <v>1</v>
      </c>
      <c r="G99" s="39"/>
      <c r="H99" s="37">
        <f t="shared" si="8"/>
        <v>0</v>
      </c>
      <c r="CA99" s="33"/>
      <c r="CB99" s="35">
        <v>1</v>
      </c>
    </row>
    <row r="100" spans="1:81" ht="12.75" x14ac:dyDescent="0.2">
      <c r="A100" s="158" t="s">
        <v>837</v>
      </c>
      <c r="B100" s="40" t="s">
        <v>839</v>
      </c>
      <c r="C100" s="33"/>
      <c r="D100" s="34"/>
      <c r="E100" s="33"/>
      <c r="F100" s="35">
        <v>1</v>
      </c>
      <c r="G100" s="39"/>
      <c r="H100" s="37">
        <f t="shared" si="8"/>
        <v>0</v>
      </c>
      <c r="CA100" s="33"/>
      <c r="CB100" s="35">
        <v>2</v>
      </c>
    </row>
    <row r="101" spans="1:81" ht="12.75" x14ac:dyDescent="0.2">
      <c r="A101" s="158" t="s">
        <v>838</v>
      </c>
      <c r="B101" s="40" t="s">
        <v>839</v>
      </c>
      <c r="C101" s="38"/>
      <c r="D101" s="41"/>
      <c r="E101" s="41"/>
      <c r="F101" s="35">
        <v>1</v>
      </c>
      <c r="G101" s="39"/>
      <c r="H101" s="37">
        <f t="shared" si="8"/>
        <v>0</v>
      </c>
      <c r="CA101" s="41" t="s">
        <v>89</v>
      </c>
      <c r="CB101" s="35">
        <v>2</v>
      </c>
      <c r="CC101" s="4">
        <v>0.26</v>
      </c>
    </row>
    <row r="102" spans="1:81" ht="12.75" x14ac:dyDescent="0.2">
      <c r="A102" s="158" t="s">
        <v>840</v>
      </c>
      <c r="B102" s="40" t="s">
        <v>841</v>
      </c>
      <c r="C102" s="40"/>
      <c r="D102" s="41"/>
      <c r="E102" s="41" t="s">
        <v>533</v>
      </c>
      <c r="F102" s="35">
        <v>1</v>
      </c>
      <c r="G102" s="39"/>
      <c r="H102" s="37">
        <f t="shared" si="8"/>
        <v>0</v>
      </c>
      <c r="CA102" s="41" t="s">
        <v>91</v>
      </c>
      <c r="CB102" s="35">
        <v>1</v>
      </c>
      <c r="CC102" s="4">
        <v>0.19</v>
      </c>
    </row>
    <row r="103" spans="1:81" ht="293.25" x14ac:dyDescent="0.2">
      <c r="A103" s="134" t="s">
        <v>88</v>
      </c>
      <c r="B103" s="40" t="s">
        <v>1623</v>
      </c>
      <c r="C103" s="72"/>
      <c r="D103" s="41" t="s">
        <v>973</v>
      </c>
      <c r="E103" s="41" t="s">
        <v>974</v>
      </c>
      <c r="F103" s="41">
        <v>1</v>
      </c>
      <c r="G103" s="37"/>
      <c r="H103" s="37">
        <f t="shared" si="8"/>
        <v>0</v>
      </c>
      <c r="CA103" s="41" t="s">
        <v>91</v>
      </c>
      <c r="CB103" s="35">
        <v>1</v>
      </c>
      <c r="CC103" s="4">
        <v>0.19</v>
      </c>
    </row>
    <row r="104" spans="1:81" ht="12.75" x14ac:dyDescent="0.2">
      <c r="A104" s="144" t="s">
        <v>829</v>
      </c>
      <c r="B104" s="63" t="s">
        <v>1621</v>
      </c>
      <c r="C104" s="38" t="s">
        <v>1611</v>
      </c>
      <c r="D104" s="34"/>
      <c r="E104" s="33"/>
      <c r="F104" s="255" t="s">
        <v>1610</v>
      </c>
      <c r="G104" s="256"/>
      <c r="H104" s="37"/>
      <c r="CA104" s="41"/>
      <c r="CB104" s="35"/>
    </row>
    <row r="105" spans="1:81" ht="12.75" x14ac:dyDescent="0.2">
      <c r="A105" s="50"/>
      <c r="B105" s="51"/>
      <c r="C105" s="52"/>
      <c r="D105" s="53"/>
      <c r="E105" s="52"/>
      <c r="F105" s="54">
        <v>1</v>
      </c>
      <c r="G105" s="55"/>
      <c r="H105" s="55">
        <f t="shared" si="8"/>
        <v>0</v>
      </c>
      <c r="CA105" s="52"/>
      <c r="CB105" s="54">
        <v>1</v>
      </c>
    </row>
    <row r="106" spans="1:81" ht="12.75" x14ac:dyDescent="0.2">
      <c r="A106" s="26"/>
      <c r="B106" s="27" t="s">
        <v>843</v>
      </c>
      <c r="C106" s="28"/>
      <c r="D106" s="28"/>
      <c r="E106" s="28"/>
      <c r="F106" s="29">
        <v>1</v>
      </c>
      <c r="G106" s="30"/>
      <c r="H106" s="31">
        <f t="shared" si="8"/>
        <v>0</v>
      </c>
      <c r="CA106" s="28"/>
      <c r="CB106" s="29">
        <v>1</v>
      </c>
    </row>
    <row r="107" spans="1:81" ht="12.75" x14ac:dyDescent="0.2">
      <c r="A107" s="158" t="s">
        <v>844</v>
      </c>
      <c r="B107" s="69" t="s">
        <v>845</v>
      </c>
      <c r="C107" s="33"/>
      <c r="D107" s="34" t="s">
        <v>846</v>
      </c>
      <c r="E107" s="33"/>
      <c r="F107" s="35">
        <v>1</v>
      </c>
      <c r="G107" s="39"/>
      <c r="H107" s="37">
        <f t="shared" ref="H107:H108" si="12">G107*F107</f>
        <v>0</v>
      </c>
      <c r="CA107" s="33"/>
      <c r="CB107" s="35">
        <v>1</v>
      </c>
    </row>
    <row r="108" spans="1:81" ht="12.75" x14ac:dyDescent="0.2">
      <c r="A108" s="158" t="s">
        <v>847</v>
      </c>
      <c r="B108" s="69" t="s">
        <v>848</v>
      </c>
      <c r="C108" s="33"/>
      <c r="D108" s="34" t="s">
        <v>849</v>
      </c>
      <c r="E108" s="33"/>
      <c r="F108" s="35">
        <v>1</v>
      </c>
      <c r="G108" s="39"/>
      <c r="H108" s="37">
        <f t="shared" si="12"/>
        <v>0</v>
      </c>
      <c r="CA108" s="33"/>
      <c r="CB108" s="35">
        <v>1</v>
      </c>
    </row>
    <row r="109" spans="1:81" ht="12.75" x14ac:dyDescent="0.2">
      <c r="A109" s="158" t="s">
        <v>852</v>
      </c>
      <c r="B109" s="69" t="s">
        <v>850</v>
      </c>
      <c r="C109" s="33"/>
      <c r="D109" s="34" t="s">
        <v>851</v>
      </c>
      <c r="E109" s="33"/>
      <c r="F109" s="35">
        <v>1</v>
      </c>
      <c r="G109" s="39"/>
      <c r="H109" s="37">
        <f t="shared" si="8"/>
        <v>0</v>
      </c>
      <c r="CA109" s="33"/>
      <c r="CB109" s="35">
        <v>1</v>
      </c>
    </row>
    <row r="110" spans="1:81" ht="12.75" x14ac:dyDescent="0.2">
      <c r="A110" s="159" t="s">
        <v>853</v>
      </c>
      <c r="B110" s="40" t="s">
        <v>855</v>
      </c>
      <c r="C110" s="33"/>
      <c r="D110" s="34" t="s">
        <v>392</v>
      </c>
      <c r="E110" s="33"/>
      <c r="F110" s="35">
        <v>1</v>
      </c>
      <c r="G110" s="39"/>
      <c r="H110" s="37">
        <f t="shared" si="8"/>
        <v>0</v>
      </c>
      <c r="CA110" s="33" t="s">
        <v>278</v>
      </c>
      <c r="CB110" s="35">
        <v>1</v>
      </c>
      <c r="CC110" s="4">
        <v>1.1000000000000001</v>
      </c>
    </row>
    <row r="111" spans="1:81" ht="12.75" x14ac:dyDescent="0.2">
      <c r="A111" s="159" t="s">
        <v>854</v>
      </c>
      <c r="B111" s="40" t="s">
        <v>856</v>
      </c>
      <c r="C111" s="38"/>
      <c r="D111" s="41" t="s">
        <v>374</v>
      </c>
      <c r="E111" s="41"/>
      <c r="F111" s="35">
        <v>1</v>
      </c>
      <c r="G111" s="39"/>
      <c r="H111" s="37">
        <f t="shared" si="8"/>
        <v>0</v>
      </c>
      <c r="CA111" s="41" t="s">
        <v>280</v>
      </c>
      <c r="CB111" s="35">
        <v>1</v>
      </c>
      <c r="CC111" s="4">
        <v>3</v>
      </c>
    </row>
    <row r="112" spans="1:81" ht="12.75" x14ac:dyDescent="0.2">
      <c r="A112" s="144" t="s">
        <v>842</v>
      </c>
      <c r="B112" s="40" t="s">
        <v>249</v>
      </c>
      <c r="C112" s="38" t="s">
        <v>1611</v>
      </c>
      <c r="D112" s="34"/>
      <c r="E112" s="33"/>
      <c r="F112" s="255" t="s">
        <v>1610</v>
      </c>
      <c r="G112" s="256"/>
      <c r="H112" s="37"/>
      <c r="CA112" s="33" t="s">
        <v>282</v>
      </c>
      <c r="CB112" s="35">
        <v>1</v>
      </c>
      <c r="CC112" s="4">
        <v>0.4</v>
      </c>
    </row>
    <row r="113" spans="1:82" ht="12.75" x14ac:dyDescent="0.2">
      <c r="A113" s="50"/>
      <c r="B113" s="51"/>
      <c r="C113" s="52"/>
      <c r="D113" s="53"/>
      <c r="E113" s="52"/>
      <c r="F113" s="54">
        <v>1</v>
      </c>
      <c r="G113" s="55"/>
      <c r="H113" s="55">
        <f t="shared" ref="H113" si="13">G113*F113</f>
        <v>0</v>
      </c>
      <c r="CA113" s="52"/>
      <c r="CB113" s="54">
        <v>1</v>
      </c>
    </row>
    <row r="114" spans="1:82" s="98" customFormat="1" ht="12.75" x14ac:dyDescent="0.2">
      <c r="A114" s="97"/>
      <c r="B114" s="40"/>
      <c r="C114" s="33"/>
      <c r="D114" s="34"/>
      <c r="E114" s="33"/>
      <c r="F114" s="35"/>
      <c r="G114" s="42"/>
      <c r="H114" s="37"/>
    </row>
    <row r="115" spans="1:82" s="98" customFormat="1" ht="12.75" x14ac:dyDescent="0.2">
      <c r="A115" s="102"/>
      <c r="B115" s="84" t="s">
        <v>760</v>
      </c>
      <c r="C115" s="103"/>
      <c r="D115" s="71"/>
      <c r="E115" s="71"/>
      <c r="F115" s="71"/>
      <c r="G115" s="104"/>
      <c r="H115" s="39"/>
      <c r="CC115" s="98" t="e">
        <f>0.7*#REF!</f>
        <v>#REF!</v>
      </c>
      <c r="CD115" s="98" t="e">
        <f>0.7*#REF!</f>
        <v>#REF!</v>
      </c>
    </row>
    <row r="116" spans="1:82" s="98" customFormat="1" ht="51" x14ac:dyDescent="0.2">
      <c r="A116" s="102"/>
      <c r="B116" s="105" t="s">
        <v>761</v>
      </c>
      <c r="C116" s="106"/>
      <c r="D116" s="107"/>
      <c r="E116" s="71"/>
      <c r="F116" s="108"/>
      <c r="G116" s="104"/>
      <c r="H116" s="39"/>
    </row>
    <row r="117" spans="1:82" s="98" customFormat="1" ht="12.75" x14ac:dyDescent="0.2">
      <c r="A117" s="102"/>
      <c r="B117" s="245"/>
      <c r="C117" s="106"/>
      <c r="D117" s="107"/>
      <c r="E117" s="71"/>
      <c r="F117" s="108"/>
      <c r="G117" s="246"/>
      <c r="H117" s="39"/>
    </row>
    <row r="118" spans="1:82" s="98" customFormat="1" ht="12.75" x14ac:dyDescent="0.2">
      <c r="A118" s="102"/>
      <c r="B118" s="68"/>
      <c r="C118" s="38"/>
      <c r="D118" s="41"/>
      <c r="E118" s="41"/>
      <c r="F118" s="41"/>
      <c r="G118" s="46"/>
      <c r="H118" s="39"/>
    </row>
    <row r="119" spans="1:82" s="98" customFormat="1" ht="12.75" x14ac:dyDescent="0.2">
      <c r="A119" s="102"/>
      <c r="B119" s="247" t="s">
        <v>1661</v>
      </c>
      <c r="C119" s="248"/>
      <c r="D119" s="248"/>
      <c r="E119" s="248"/>
      <c r="F119" s="248"/>
      <c r="G119" s="249"/>
      <c r="H119" s="250">
        <f>SUM(H1:H118)</f>
        <v>0</v>
      </c>
    </row>
    <row r="120" spans="1:82" ht="12" thickBot="1" x14ac:dyDescent="0.25">
      <c r="B120" s="110"/>
      <c r="C120" s="111"/>
      <c r="D120" s="111"/>
      <c r="E120" s="111"/>
      <c r="F120" s="111"/>
      <c r="G120" s="112"/>
      <c r="H120" s="113"/>
    </row>
    <row r="121" spans="1:82" ht="19.5" customHeight="1" thickBot="1" x14ac:dyDescent="0.25">
      <c r="A121" s="1" t="s">
        <v>762</v>
      </c>
      <c r="B121" s="253" t="s">
        <v>763</v>
      </c>
      <c r="C121" s="254"/>
      <c r="D121" s="254"/>
      <c r="E121" s="254"/>
      <c r="F121" s="254"/>
      <c r="G121" s="254"/>
      <c r="H121" s="254"/>
    </row>
    <row r="122" spans="1:82" x14ac:dyDescent="0.2">
      <c r="A122" s="1" t="s">
        <v>762</v>
      </c>
      <c r="B122" s="116"/>
      <c r="C122" s="117"/>
      <c r="D122" s="117"/>
      <c r="E122" s="117"/>
      <c r="F122" s="117"/>
      <c r="G122" s="117"/>
      <c r="H122" s="118"/>
    </row>
    <row r="123" spans="1:82" ht="18" x14ac:dyDescent="0.2">
      <c r="A123" s="1" t="s">
        <v>762</v>
      </c>
      <c r="B123" s="119" t="s">
        <v>1604</v>
      </c>
      <c r="C123" s="120"/>
      <c r="D123" s="120"/>
      <c r="E123" s="120"/>
      <c r="F123" s="120"/>
      <c r="G123" s="120"/>
      <c r="H123" s="121">
        <f>H119</f>
        <v>0</v>
      </c>
    </row>
    <row r="124" spans="1:82" ht="18" x14ac:dyDescent="0.2">
      <c r="B124" s="119" t="s">
        <v>922</v>
      </c>
      <c r="C124" s="120"/>
      <c r="D124" s="120"/>
      <c r="E124" s="120"/>
      <c r="F124" s="120"/>
      <c r="G124" s="120" t="s">
        <v>1622</v>
      </c>
      <c r="H124" s="121">
        <v>0</v>
      </c>
    </row>
    <row r="125" spans="1:82" ht="36" x14ac:dyDescent="0.2">
      <c r="A125" s="1" t="s">
        <v>762</v>
      </c>
      <c r="B125" s="122" t="s">
        <v>1605</v>
      </c>
      <c r="C125" s="123"/>
      <c r="D125" s="120"/>
      <c r="E125" s="120"/>
      <c r="F125" s="114"/>
      <c r="G125" s="120" t="s">
        <v>1622</v>
      </c>
      <c r="H125" s="121">
        <v>0</v>
      </c>
    </row>
    <row r="126" spans="1:82" ht="18" x14ac:dyDescent="0.2">
      <c r="B126" s="122" t="s">
        <v>764</v>
      </c>
      <c r="C126" s="123"/>
      <c r="D126" s="120"/>
      <c r="E126" s="120"/>
      <c r="F126" s="114"/>
      <c r="G126" s="120" t="s">
        <v>1622</v>
      </c>
      <c r="H126" s="121">
        <v>0</v>
      </c>
    </row>
    <row r="127" spans="1:82" ht="18.75" thickBot="1" x14ac:dyDescent="0.25">
      <c r="A127" s="1" t="s">
        <v>762</v>
      </c>
      <c r="B127" s="124" t="s">
        <v>765</v>
      </c>
      <c r="C127" s="125"/>
      <c r="D127" s="125"/>
      <c r="E127" s="125"/>
      <c r="F127" s="125"/>
      <c r="G127" s="125"/>
      <c r="H127" s="126">
        <f>H125+H123+H126+H124</f>
        <v>0</v>
      </c>
    </row>
    <row r="128" spans="1:82" ht="20.25" x14ac:dyDescent="0.2">
      <c r="A128" s="127"/>
      <c r="B128" s="98" t="s">
        <v>762</v>
      </c>
      <c r="H128" s="3"/>
    </row>
    <row r="129" spans="1:82" ht="18" x14ac:dyDescent="0.2">
      <c r="A129" s="128"/>
      <c r="B129" s="129"/>
      <c r="BY129" s="3"/>
      <c r="BZ129" s="3"/>
      <c r="CA129" s="3"/>
      <c r="CB129" s="3"/>
      <c r="CC129" s="3"/>
      <c r="CD129" s="3"/>
    </row>
    <row r="130" spans="1:82" s="3" customFormat="1" ht="18" x14ac:dyDescent="0.2">
      <c r="A130" s="128"/>
      <c r="B130" s="130"/>
      <c r="C130" s="130"/>
      <c r="D130" s="131"/>
      <c r="E130" s="132"/>
      <c r="F130" s="9"/>
      <c r="H130" s="1"/>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row>
    <row r="131" spans="1:82" s="3" customFormat="1" ht="18" x14ac:dyDescent="0.2">
      <c r="A131" s="128"/>
      <c r="B131" s="130"/>
      <c r="C131" s="130"/>
      <c r="D131" s="131"/>
      <c r="E131" s="132"/>
      <c r="F131" s="9"/>
      <c r="H131" s="1"/>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row>
    <row r="132" spans="1:82" s="3" customFormat="1" ht="18" x14ac:dyDescent="0.2">
      <c r="A132" s="128"/>
      <c r="B132" s="130"/>
      <c r="C132" s="130"/>
      <c r="D132" s="131"/>
      <c r="E132" s="132"/>
      <c r="F132" s="9"/>
      <c r="H132" s="1"/>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row>
    <row r="133" spans="1:82" s="3" customFormat="1" ht="18" x14ac:dyDescent="0.2">
      <c r="A133" s="1"/>
      <c r="B133" s="130"/>
      <c r="C133" s="130"/>
      <c r="D133" s="131"/>
      <c r="E133" s="132"/>
      <c r="F133" s="9"/>
      <c r="H133" s="1"/>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row>
    <row r="134" spans="1:82" s="3" customFormat="1" ht="18" x14ac:dyDescent="0.2">
      <c r="A134" s="1"/>
      <c r="B134" s="130"/>
      <c r="C134" s="130"/>
      <c r="D134" s="131"/>
      <c r="E134" s="132"/>
      <c r="F134" s="9"/>
      <c r="H134" s="1"/>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row>
    <row r="135" spans="1:82" s="3" customFormat="1" ht="18" x14ac:dyDescent="0.2">
      <c r="A135" s="1"/>
      <c r="B135" s="130"/>
      <c r="C135" s="130"/>
      <c r="D135" s="131"/>
      <c r="E135" s="132"/>
      <c r="F135" s="9"/>
      <c r="H135" s="1"/>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row>
    <row r="136" spans="1:82" s="3" customFormat="1" ht="18" x14ac:dyDescent="0.2">
      <c r="A136" s="1"/>
      <c r="B136" s="130"/>
      <c r="C136" s="130"/>
      <c r="D136" s="131"/>
      <c r="E136" s="132"/>
      <c r="F136" s="9"/>
      <c r="H136" s="1"/>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row>
    <row r="137" spans="1:82" s="3" customFormat="1" ht="18" x14ac:dyDescent="0.2">
      <c r="A137" s="1"/>
      <c r="B137" s="130"/>
      <c r="C137" s="130"/>
      <c r="D137" s="131"/>
      <c r="E137" s="132"/>
      <c r="F137" s="9"/>
      <c r="H137" s="1"/>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row>
    <row r="138" spans="1:82" s="3" customFormat="1" ht="18" x14ac:dyDescent="0.2">
      <c r="A138" s="1"/>
      <c r="B138" s="130"/>
      <c r="C138" s="130"/>
      <c r="D138" s="131"/>
      <c r="E138" s="132"/>
      <c r="F138" s="9"/>
      <c r="H138" s="1"/>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row>
    <row r="139" spans="1:82" s="3" customFormat="1" ht="18" x14ac:dyDescent="0.2">
      <c r="A139" s="1"/>
      <c r="B139" s="130"/>
      <c r="C139" s="130"/>
      <c r="D139" s="131"/>
      <c r="E139" s="132"/>
      <c r="F139" s="9"/>
      <c r="H139" s="1"/>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row>
    <row r="140" spans="1:82" s="3" customFormat="1" ht="18" x14ac:dyDescent="0.2">
      <c r="A140" s="1"/>
      <c r="B140" s="130"/>
      <c r="C140" s="130"/>
      <c r="D140" s="131"/>
      <c r="E140" s="132"/>
      <c r="F140" s="9"/>
      <c r="H140" s="1"/>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row>
    <row r="141" spans="1:82" s="3" customFormat="1" ht="18" x14ac:dyDescent="0.2">
      <c r="A141" s="1"/>
      <c r="B141" s="130"/>
      <c r="C141" s="130"/>
      <c r="D141" s="131"/>
      <c r="E141" s="132"/>
      <c r="F141" s="9"/>
      <c r="H141" s="1"/>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row>
    <row r="142" spans="1:82" s="3" customFormat="1" x14ac:dyDescent="0.2">
      <c r="A142" s="1"/>
      <c r="B142" s="98"/>
      <c r="C142" s="1"/>
      <c r="D142" s="1"/>
      <c r="E142" s="1"/>
      <c r="F142" s="1"/>
      <c r="H142" s="1"/>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row>
  </sheetData>
  <mergeCells count="25">
    <mergeCell ref="F81:G81"/>
    <mergeCell ref="F87:G87"/>
    <mergeCell ref="F88:G88"/>
    <mergeCell ref="F104:G104"/>
    <mergeCell ref="F44:G44"/>
    <mergeCell ref="F66:G66"/>
    <mergeCell ref="F69:G69"/>
    <mergeCell ref="F75:G75"/>
    <mergeCell ref="F80:G80"/>
    <mergeCell ref="F112:G112"/>
    <mergeCell ref="D4:H4"/>
    <mergeCell ref="B121:H121"/>
    <mergeCell ref="F16:G16"/>
    <mergeCell ref="F19:G19"/>
    <mergeCell ref="F22:G22"/>
    <mergeCell ref="F23:G23"/>
    <mergeCell ref="F24:G24"/>
    <mergeCell ref="F27:G27"/>
    <mergeCell ref="F28:G28"/>
    <mergeCell ref="F29:G29"/>
    <mergeCell ref="F30:G30"/>
    <mergeCell ref="F33:G33"/>
    <mergeCell ref="F34:G34"/>
    <mergeCell ref="F35:G35"/>
    <mergeCell ref="F36:G36"/>
  </mergeCells>
  <phoneticPr fontId="38" type="noConversion"/>
  <printOptions horizontalCentered="1"/>
  <pageMargins left="0.19685039370078741" right="0.19685039370078741" top="0.39370078740157483" bottom="0.59055118110236227" header="0.15748031496062992" footer="0.15748031496062992"/>
  <pageSetup paperSize="9" scale="2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I546"/>
  <sheetViews>
    <sheetView topLeftCell="A518" zoomScale="115" zoomScaleNormal="115" zoomScaleSheetLayoutView="100" workbookViewId="0">
      <selection activeCell="F522" sqref="F522"/>
    </sheetView>
  </sheetViews>
  <sheetFormatPr defaultColWidth="10.28515625" defaultRowHeight="11.25" x14ac:dyDescent="0.2"/>
  <cols>
    <col min="1" max="1" width="10.7109375" style="1" customWidth="1"/>
    <col min="2" max="2" width="90.7109375" style="98" customWidth="1"/>
    <col min="3" max="3" width="10.7109375" style="1" customWidth="1"/>
    <col min="4" max="4" width="18.42578125" style="1" customWidth="1"/>
    <col min="5" max="5" width="14.85546875" style="1" customWidth="1"/>
    <col min="6" max="6" width="6.42578125" style="1" customWidth="1"/>
    <col min="7" max="7" width="12.7109375" style="3" customWidth="1"/>
    <col min="8" max="8" width="20.5703125" style="1" customWidth="1"/>
    <col min="9" max="57" width="10.28515625" style="4"/>
    <col min="58" max="58" width="18" style="4" customWidth="1"/>
    <col min="59" max="16384" width="10.28515625" style="4"/>
  </cols>
  <sheetData>
    <row r="1" spans="1:8" ht="20.25" x14ac:dyDescent="0.2">
      <c r="B1" s="2"/>
    </row>
    <row r="3" spans="1:8" ht="21" thickBot="1" x14ac:dyDescent="0.25">
      <c r="A3" s="5"/>
      <c r="B3" s="6"/>
      <c r="D3" s="4"/>
    </row>
    <row r="4" spans="1:8" ht="15.75" thickBot="1" x14ac:dyDescent="0.25">
      <c r="A4" s="7"/>
      <c r="B4" s="8"/>
      <c r="D4" s="251" t="s">
        <v>0</v>
      </c>
      <c r="E4" s="252"/>
      <c r="F4" s="252"/>
      <c r="G4" s="252"/>
      <c r="H4" s="252"/>
    </row>
    <row r="5" spans="1:8" ht="18.75" thickBot="1" x14ac:dyDescent="0.25">
      <c r="A5" s="10"/>
      <c r="B5" s="11"/>
      <c r="D5" s="12" t="s">
        <v>1</v>
      </c>
      <c r="E5" s="13">
        <v>45546</v>
      </c>
      <c r="F5" s="4"/>
      <c r="G5" s="133" t="s">
        <v>900</v>
      </c>
    </row>
    <row r="6" spans="1:8" ht="18" x14ac:dyDescent="0.2">
      <c r="A6" s="10"/>
      <c r="B6" s="11"/>
      <c r="D6" s="14"/>
      <c r="F6" s="3"/>
    </row>
    <row r="7" spans="1:8" x14ac:dyDescent="0.2">
      <c r="B7" s="15"/>
      <c r="H7" s="3"/>
    </row>
    <row r="8" spans="1:8" ht="37.5" customHeight="1" x14ac:dyDescent="0.2">
      <c r="A8" s="141" t="s">
        <v>858</v>
      </c>
      <c r="B8" s="136" t="s">
        <v>780</v>
      </c>
      <c r="H8" s="3"/>
    </row>
    <row r="9" spans="1:8" ht="33.75" customHeight="1" x14ac:dyDescent="0.2">
      <c r="A9" s="142" t="s">
        <v>859</v>
      </c>
      <c r="B9" s="136" t="s">
        <v>901</v>
      </c>
      <c r="H9" s="3"/>
    </row>
    <row r="10" spans="1:8" ht="38.25" customHeight="1" x14ac:dyDescent="0.2">
      <c r="A10" s="143" t="s">
        <v>867</v>
      </c>
      <c r="B10" s="136" t="s">
        <v>781</v>
      </c>
      <c r="H10" s="3"/>
    </row>
    <row r="11" spans="1:8" ht="38.25" customHeight="1" x14ac:dyDescent="0.2">
      <c r="A11" s="157" t="s">
        <v>866</v>
      </c>
      <c r="B11" s="136" t="s">
        <v>902</v>
      </c>
      <c r="H11" s="3"/>
    </row>
    <row r="12" spans="1:8" x14ac:dyDescent="0.2">
      <c r="B12" s="15"/>
      <c r="H12" s="3"/>
    </row>
    <row r="13" spans="1:8" ht="22.5" x14ac:dyDescent="0.2">
      <c r="A13" s="16" t="s">
        <v>2</v>
      </c>
      <c r="B13" s="17" t="s">
        <v>3</v>
      </c>
      <c r="C13" s="18" t="s">
        <v>1590</v>
      </c>
      <c r="D13" s="18" t="s">
        <v>4</v>
      </c>
      <c r="E13" s="18" t="s">
        <v>5</v>
      </c>
      <c r="F13" s="19" t="s">
        <v>6</v>
      </c>
      <c r="G13" s="20" t="s">
        <v>7</v>
      </c>
      <c r="H13" s="20" t="s">
        <v>8</v>
      </c>
    </row>
    <row r="14" spans="1:8" ht="18" customHeight="1" x14ac:dyDescent="0.2">
      <c r="A14" s="21"/>
      <c r="B14" s="22" t="s">
        <v>9</v>
      </c>
      <c r="C14" s="23"/>
      <c r="D14" s="23"/>
      <c r="E14" s="23"/>
      <c r="F14" s="24"/>
      <c r="G14" s="25"/>
      <c r="H14" s="25"/>
    </row>
    <row r="15" spans="1:8" ht="18" customHeight="1" x14ac:dyDescent="0.2">
      <c r="A15" s="166"/>
      <c r="B15" s="27" t="s">
        <v>67</v>
      </c>
      <c r="C15" s="28"/>
      <c r="D15" s="28"/>
      <c r="E15" s="28"/>
      <c r="F15" s="29">
        <v>1</v>
      </c>
      <c r="G15" s="30"/>
      <c r="H15" s="31">
        <f t="shared" ref="H15:H31" si="0">G15*F15</f>
        <v>0</v>
      </c>
    </row>
    <row r="16" spans="1:8" ht="89.25" x14ac:dyDescent="0.2">
      <c r="A16" s="140" t="s">
        <v>68</v>
      </c>
      <c r="B16" s="40" t="s">
        <v>963</v>
      </c>
      <c r="C16" s="71"/>
      <c r="D16" s="72"/>
      <c r="E16" s="71" t="s">
        <v>69</v>
      </c>
      <c r="F16" s="41">
        <v>1</v>
      </c>
      <c r="G16" s="37"/>
      <c r="H16" s="37">
        <f t="shared" si="0"/>
        <v>0</v>
      </c>
    </row>
    <row r="17" spans="1:8" ht="89.25" x14ac:dyDescent="0.2">
      <c r="A17" s="140" t="s">
        <v>70</v>
      </c>
      <c r="B17" s="40" t="s">
        <v>964</v>
      </c>
      <c r="C17" s="71"/>
      <c r="D17" s="72"/>
      <c r="E17" s="71" t="s">
        <v>71</v>
      </c>
      <c r="F17" s="41">
        <v>1</v>
      </c>
      <c r="G17" s="37"/>
      <c r="H17" s="37">
        <f t="shared" si="0"/>
        <v>0</v>
      </c>
    </row>
    <row r="18" spans="1:8" ht="25.5" x14ac:dyDescent="0.2">
      <c r="A18" s="140" t="s">
        <v>72</v>
      </c>
      <c r="B18" s="40" t="s">
        <v>1596</v>
      </c>
      <c r="C18" s="71"/>
      <c r="D18" s="72" t="s">
        <v>74</v>
      </c>
      <c r="E18" s="71" t="s">
        <v>75</v>
      </c>
      <c r="F18" s="41">
        <v>1</v>
      </c>
      <c r="G18" s="37"/>
      <c r="H18" s="37">
        <f t="shared" si="0"/>
        <v>0</v>
      </c>
    </row>
    <row r="19" spans="1:8" ht="17.25" customHeight="1" x14ac:dyDescent="0.2">
      <c r="A19" s="167"/>
      <c r="B19" s="51"/>
      <c r="C19" s="52"/>
      <c r="D19" s="53"/>
      <c r="E19" s="52"/>
      <c r="F19" s="54">
        <v>1</v>
      </c>
      <c r="G19" s="55"/>
      <c r="H19" s="55">
        <f t="shared" si="0"/>
        <v>0</v>
      </c>
    </row>
    <row r="20" spans="1:8" ht="17.25" customHeight="1" x14ac:dyDescent="0.2">
      <c r="A20" s="166"/>
      <c r="B20" s="27" t="s">
        <v>94</v>
      </c>
      <c r="C20" s="28"/>
      <c r="D20" s="28"/>
      <c r="E20" s="28"/>
      <c r="F20" s="29">
        <v>1</v>
      </c>
      <c r="G20" s="30"/>
      <c r="H20" s="31">
        <f t="shared" si="0"/>
        <v>0</v>
      </c>
    </row>
    <row r="21" spans="1:8" ht="63.75" x14ac:dyDescent="0.2">
      <c r="A21" s="163" t="s">
        <v>95</v>
      </c>
      <c r="B21" s="40" t="s">
        <v>965</v>
      </c>
      <c r="C21" s="71"/>
      <c r="D21" s="72" t="s">
        <v>978</v>
      </c>
      <c r="E21" s="71"/>
      <c r="F21" s="41">
        <v>1</v>
      </c>
      <c r="G21" s="37"/>
      <c r="H21" s="37">
        <f t="shared" si="0"/>
        <v>0</v>
      </c>
    </row>
    <row r="22" spans="1:8" ht="12.75" x14ac:dyDescent="0.2">
      <c r="A22" s="163" t="s">
        <v>96</v>
      </c>
      <c r="B22" s="40" t="s">
        <v>1595</v>
      </c>
      <c r="C22" s="71"/>
      <c r="D22" s="72" t="s">
        <v>80</v>
      </c>
      <c r="E22" s="71" t="s">
        <v>81</v>
      </c>
      <c r="F22" s="41">
        <v>1</v>
      </c>
      <c r="G22" s="37"/>
      <c r="H22" s="37">
        <f t="shared" si="0"/>
        <v>0</v>
      </c>
    </row>
    <row r="23" spans="1:8" ht="38.25" x14ac:dyDescent="0.2">
      <c r="A23" s="163" t="s">
        <v>97</v>
      </c>
      <c r="B23" s="76" t="s">
        <v>967</v>
      </c>
      <c r="C23" s="33"/>
      <c r="D23" s="34" t="s">
        <v>98</v>
      </c>
      <c r="E23" s="33"/>
      <c r="F23" s="35">
        <v>3</v>
      </c>
      <c r="G23" s="36"/>
      <c r="H23" s="37">
        <f t="shared" si="0"/>
        <v>0</v>
      </c>
    </row>
    <row r="24" spans="1:8" ht="38.25" x14ac:dyDescent="0.2">
      <c r="A24" s="163" t="s">
        <v>99</v>
      </c>
      <c r="B24" s="76" t="s">
        <v>967</v>
      </c>
      <c r="C24" s="33"/>
      <c r="D24" s="34" t="s">
        <v>100</v>
      </c>
      <c r="E24" s="33"/>
      <c r="F24" s="35">
        <v>1</v>
      </c>
      <c r="G24" s="36"/>
      <c r="H24" s="37">
        <f t="shared" si="0"/>
        <v>0</v>
      </c>
    </row>
    <row r="25" spans="1:8" ht="38.25" x14ac:dyDescent="0.2">
      <c r="A25" s="163" t="s">
        <v>101</v>
      </c>
      <c r="B25" s="76" t="s">
        <v>967</v>
      </c>
      <c r="C25" s="33"/>
      <c r="D25" s="34" t="s">
        <v>979</v>
      </c>
      <c r="E25" s="33"/>
      <c r="F25" s="35">
        <v>1</v>
      </c>
      <c r="G25" s="36"/>
      <c r="H25" s="37">
        <f t="shared" si="0"/>
        <v>0</v>
      </c>
    </row>
    <row r="26" spans="1:8" ht="38.25" x14ac:dyDescent="0.2">
      <c r="A26" s="163" t="s">
        <v>102</v>
      </c>
      <c r="B26" s="76" t="s">
        <v>972</v>
      </c>
      <c r="C26" s="33"/>
      <c r="D26" s="34" t="s">
        <v>980</v>
      </c>
      <c r="E26" s="33"/>
      <c r="F26" s="35">
        <v>1</v>
      </c>
      <c r="G26" s="36"/>
      <c r="H26" s="37">
        <f t="shared" si="0"/>
        <v>0</v>
      </c>
    </row>
    <row r="27" spans="1:8" ht="38.25" x14ac:dyDescent="0.2">
      <c r="A27" s="163" t="s">
        <v>103</v>
      </c>
      <c r="B27" s="76" t="s">
        <v>967</v>
      </c>
      <c r="C27" s="33"/>
      <c r="D27" s="34" t="s">
        <v>969</v>
      </c>
      <c r="E27" s="33"/>
      <c r="F27" s="35">
        <v>2</v>
      </c>
      <c r="G27" s="36"/>
      <c r="H27" s="37">
        <f t="shared" si="0"/>
        <v>0</v>
      </c>
    </row>
    <row r="28" spans="1:8" ht="38.25" x14ac:dyDescent="0.2">
      <c r="A28" s="163" t="s">
        <v>104</v>
      </c>
      <c r="B28" s="76" t="s">
        <v>967</v>
      </c>
      <c r="C28" s="33"/>
      <c r="D28" s="34" t="s">
        <v>981</v>
      </c>
      <c r="E28" s="33"/>
      <c r="F28" s="35">
        <v>1</v>
      </c>
      <c r="G28" s="36"/>
      <c r="H28" s="37">
        <f t="shared" si="0"/>
        <v>0</v>
      </c>
    </row>
    <row r="29" spans="1:8" ht="38.25" x14ac:dyDescent="0.2">
      <c r="A29" s="163" t="s">
        <v>105</v>
      </c>
      <c r="B29" s="76" t="s">
        <v>967</v>
      </c>
      <c r="C29" s="33"/>
      <c r="D29" s="34" t="s">
        <v>982</v>
      </c>
      <c r="E29" s="33"/>
      <c r="F29" s="35">
        <v>1</v>
      </c>
      <c r="G29" s="36"/>
      <c r="H29" s="37">
        <f t="shared" si="0"/>
        <v>0</v>
      </c>
    </row>
    <row r="30" spans="1:8" ht="51" x14ac:dyDescent="0.2">
      <c r="A30" s="163" t="s">
        <v>106</v>
      </c>
      <c r="B30" s="40" t="s">
        <v>976</v>
      </c>
      <c r="C30" s="33"/>
      <c r="D30" s="34" t="s">
        <v>107</v>
      </c>
      <c r="E30" s="41"/>
      <c r="F30" s="35">
        <v>1</v>
      </c>
      <c r="G30" s="36"/>
      <c r="H30" s="37">
        <f t="shared" si="0"/>
        <v>0</v>
      </c>
    </row>
    <row r="31" spans="1:8" ht="38.25" x14ac:dyDescent="0.2">
      <c r="A31" s="163" t="s">
        <v>108</v>
      </c>
      <c r="B31" s="40" t="s">
        <v>947</v>
      </c>
      <c r="C31" s="38"/>
      <c r="D31" s="41" t="s">
        <v>948</v>
      </c>
      <c r="E31" s="41" t="s">
        <v>949</v>
      </c>
      <c r="F31" s="35">
        <v>1</v>
      </c>
      <c r="G31" s="37"/>
      <c r="H31" s="37">
        <f t="shared" si="0"/>
        <v>0</v>
      </c>
    </row>
    <row r="32" spans="1:8" ht="17.25" customHeight="1" x14ac:dyDescent="0.2">
      <c r="A32" s="167"/>
      <c r="B32" s="51"/>
      <c r="C32" s="52"/>
      <c r="D32" s="53"/>
      <c r="E32" s="52"/>
      <c r="F32" s="54">
        <v>1</v>
      </c>
      <c r="G32" s="55"/>
      <c r="H32" s="55">
        <f t="shared" ref="H32:H47" si="1">G32*F32</f>
        <v>0</v>
      </c>
    </row>
    <row r="33" spans="1:8" ht="17.25" customHeight="1" x14ac:dyDescent="0.2">
      <c r="A33" s="166"/>
      <c r="B33" s="27" t="s">
        <v>109</v>
      </c>
      <c r="C33" s="28"/>
      <c r="D33" s="28"/>
      <c r="E33" s="28"/>
      <c r="F33" s="29">
        <v>1</v>
      </c>
      <c r="G33" s="30"/>
      <c r="H33" s="31">
        <f t="shared" si="1"/>
        <v>0</v>
      </c>
    </row>
    <row r="34" spans="1:8" ht="25.5" x14ac:dyDescent="0.2">
      <c r="A34" s="163" t="s">
        <v>110</v>
      </c>
      <c r="B34" s="40" t="s">
        <v>983</v>
      </c>
      <c r="C34" s="33"/>
      <c r="D34" s="34" t="s">
        <v>984</v>
      </c>
      <c r="E34" s="33"/>
      <c r="F34" s="35">
        <v>1</v>
      </c>
      <c r="G34" s="36"/>
      <c r="H34" s="37">
        <f t="shared" si="1"/>
        <v>0</v>
      </c>
    </row>
    <row r="35" spans="1:8" ht="25.5" x14ac:dyDescent="0.2">
      <c r="A35" s="163" t="s">
        <v>111</v>
      </c>
      <c r="B35" s="40" t="s">
        <v>983</v>
      </c>
      <c r="C35" s="33"/>
      <c r="D35" s="34" t="s">
        <v>985</v>
      </c>
      <c r="E35" s="33"/>
      <c r="F35" s="35">
        <v>1</v>
      </c>
      <c r="G35" s="36"/>
      <c r="H35" s="37">
        <f t="shared" si="1"/>
        <v>0</v>
      </c>
    </row>
    <row r="36" spans="1:8" ht="38.25" x14ac:dyDescent="0.2">
      <c r="A36" s="163" t="s">
        <v>112</v>
      </c>
      <c r="B36" s="40" t="s">
        <v>947</v>
      </c>
      <c r="C36" s="38"/>
      <c r="D36" s="41" t="s">
        <v>948</v>
      </c>
      <c r="E36" s="41" t="s">
        <v>949</v>
      </c>
      <c r="F36" s="35">
        <v>1</v>
      </c>
      <c r="G36" s="37"/>
      <c r="H36" s="37">
        <f t="shared" si="1"/>
        <v>0</v>
      </c>
    </row>
    <row r="37" spans="1:8" ht="38.25" x14ac:dyDescent="0.2">
      <c r="A37" s="163" t="s">
        <v>113</v>
      </c>
      <c r="B37" s="40" t="s">
        <v>986</v>
      </c>
      <c r="C37" s="33"/>
      <c r="D37" s="34" t="s">
        <v>987</v>
      </c>
      <c r="E37" s="33"/>
      <c r="F37" s="35">
        <v>2</v>
      </c>
      <c r="G37" s="36"/>
      <c r="H37" s="37">
        <f t="shared" si="1"/>
        <v>0</v>
      </c>
    </row>
    <row r="38" spans="1:8" ht="12.75" x14ac:dyDescent="0.2">
      <c r="A38" s="163" t="s">
        <v>115</v>
      </c>
      <c r="B38" s="66" t="s">
        <v>988</v>
      </c>
      <c r="C38" s="33"/>
      <c r="D38" s="34" t="s">
        <v>116</v>
      </c>
      <c r="E38" s="33"/>
      <c r="F38" s="35">
        <v>1</v>
      </c>
      <c r="G38" s="37"/>
      <c r="H38" s="37">
        <f t="shared" si="1"/>
        <v>0</v>
      </c>
    </row>
    <row r="39" spans="1:8" ht="38.25" x14ac:dyDescent="0.2">
      <c r="A39" s="163" t="s">
        <v>117</v>
      </c>
      <c r="B39" s="40" t="s">
        <v>989</v>
      </c>
      <c r="C39" s="33"/>
      <c r="D39" s="34" t="s">
        <v>990</v>
      </c>
      <c r="E39" s="33"/>
      <c r="F39" s="35">
        <v>1</v>
      </c>
      <c r="G39" s="36"/>
      <c r="H39" s="37">
        <f t="shared" si="1"/>
        <v>0</v>
      </c>
    </row>
    <row r="40" spans="1:8" ht="17.25" customHeight="1" x14ac:dyDescent="0.2">
      <c r="A40" s="163" t="s">
        <v>119</v>
      </c>
      <c r="B40" s="66" t="s">
        <v>120</v>
      </c>
      <c r="C40" s="33"/>
      <c r="D40" s="34"/>
      <c r="E40" s="33"/>
      <c r="F40" s="255" t="s">
        <v>1610</v>
      </c>
      <c r="G40" s="256"/>
      <c r="H40" s="37"/>
    </row>
    <row r="41" spans="1:8" ht="51" x14ac:dyDescent="0.2">
      <c r="A41" s="163" t="s">
        <v>121</v>
      </c>
      <c r="B41" s="40" t="s">
        <v>991</v>
      </c>
      <c r="C41" s="33"/>
      <c r="D41" s="34" t="s">
        <v>21</v>
      </c>
      <c r="E41" s="33"/>
      <c r="F41" s="35">
        <v>1</v>
      </c>
      <c r="G41" s="36"/>
      <c r="H41" s="37">
        <f t="shared" si="1"/>
        <v>0</v>
      </c>
    </row>
    <row r="42" spans="1:8" ht="38.25" x14ac:dyDescent="0.2">
      <c r="A42" s="163" t="s">
        <v>122</v>
      </c>
      <c r="B42" s="58" t="s">
        <v>950</v>
      </c>
      <c r="C42" s="38"/>
      <c r="D42" s="41" t="s">
        <v>951</v>
      </c>
      <c r="E42" s="41" t="s">
        <v>949</v>
      </c>
      <c r="F42" s="41">
        <v>1</v>
      </c>
      <c r="G42" s="42"/>
      <c r="H42" s="39">
        <f>G42*F42</f>
        <v>0</v>
      </c>
    </row>
    <row r="43" spans="1:8" ht="12.75" x14ac:dyDescent="0.2">
      <c r="A43" s="177" t="s">
        <v>124</v>
      </c>
      <c r="B43" s="40" t="s">
        <v>992</v>
      </c>
      <c r="C43" s="38"/>
      <c r="D43" s="41" t="s">
        <v>125</v>
      </c>
      <c r="E43" s="71"/>
      <c r="F43" s="41">
        <v>1</v>
      </c>
      <c r="G43" s="37"/>
      <c r="H43" s="37">
        <f t="shared" si="1"/>
        <v>0</v>
      </c>
    </row>
    <row r="44" spans="1:8" ht="12.75" x14ac:dyDescent="0.2">
      <c r="A44" s="177" t="s">
        <v>126</v>
      </c>
      <c r="B44" s="40" t="s">
        <v>127</v>
      </c>
      <c r="C44" s="38"/>
      <c r="D44" s="41" t="s">
        <v>125</v>
      </c>
      <c r="E44" s="71"/>
      <c r="F44" s="41">
        <v>1</v>
      </c>
      <c r="G44" s="37"/>
      <c r="H44" s="37">
        <f t="shared" si="1"/>
        <v>0</v>
      </c>
    </row>
    <row r="45" spans="1:8" ht="51" x14ac:dyDescent="0.2">
      <c r="A45" s="163" t="s">
        <v>128</v>
      </c>
      <c r="B45" s="40" t="s">
        <v>993</v>
      </c>
      <c r="C45" s="33"/>
      <c r="D45" s="41" t="s">
        <v>994</v>
      </c>
      <c r="E45" s="33"/>
      <c r="F45" s="35">
        <v>2</v>
      </c>
      <c r="G45" s="36"/>
      <c r="H45" s="37">
        <f t="shared" si="1"/>
        <v>0</v>
      </c>
    </row>
    <row r="46" spans="1:8" ht="51" x14ac:dyDescent="0.2">
      <c r="A46" s="163" t="s">
        <v>129</v>
      </c>
      <c r="B46" s="40" t="s">
        <v>993</v>
      </c>
      <c r="C46" s="33"/>
      <c r="D46" s="41" t="s">
        <v>995</v>
      </c>
      <c r="E46" s="33"/>
      <c r="F46" s="35">
        <v>1</v>
      </c>
      <c r="G46" s="36"/>
      <c r="H46" s="37">
        <f t="shared" si="1"/>
        <v>0</v>
      </c>
    </row>
    <row r="47" spans="1:8" ht="25.5" x14ac:dyDescent="0.2">
      <c r="A47" s="163" t="s">
        <v>130</v>
      </c>
      <c r="B47" s="63" t="s">
        <v>996</v>
      </c>
      <c r="C47" s="45"/>
      <c r="D47" s="35" t="s">
        <v>131</v>
      </c>
      <c r="E47" s="35"/>
      <c r="F47" s="41">
        <v>1</v>
      </c>
      <c r="G47" s="42"/>
      <c r="H47" s="37">
        <f t="shared" si="1"/>
        <v>0</v>
      </c>
    </row>
    <row r="48" spans="1:8" ht="17.25" customHeight="1" x14ac:dyDescent="0.2">
      <c r="A48" s="163" t="s">
        <v>132</v>
      </c>
      <c r="B48" s="47" t="s">
        <v>133</v>
      </c>
      <c r="C48" s="45" t="s">
        <v>1611</v>
      </c>
      <c r="D48" s="35"/>
      <c r="E48" s="35"/>
      <c r="F48" s="255" t="s">
        <v>1610</v>
      </c>
      <c r="G48" s="256"/>
      <c r="H48" s="37"/>
    </row>
    <row r="49" spans="1:8" ht="17.25" customHeight="1" x14ac:dyDescent="0.2">
      <c r="A49" s="169"/>
      <c r="B49" s="162"/>
      <c r="C49" s="52"/>
      <c r="D49" s="53"/>
      <c r="E49" s="52"/>
      <c r="F49" s="54"/>
      <c r="G49" s="55"/>
      <c r="H49" s="55"/>
    </row>
    <row r="50" spans="1:8" ht="17.25" customHeight="1" x14ac:dyDescent="0.2">
      <c r="A50" s="166"/>
      <c r="B50" s="27" t="s">
        <v>134</v>
      </c>
      <c r="C50" s="28"/>
      <c r="D50" s="28"/>
      <c r="E50" s="28"/>
      <c r="F50" s="29">
        <v>1</v>
      </c>
      <c r="G50" s="30"/>
      <c r="H50" s="31">
        <f t="shared" ref="H50:H57" si="2">G50*F50</f>
        <v>0</v>
      </c>
    </row>
    <row r="51" spans="1:8" ht="63.75" x14ac:dyDescent="0.2">
      <c r="A51" s="163" t="s">
        <v>135</v>
      </c>
      <c r="B51" s="63" t="s">
        <v>997</v>
      </c>
      <c r="C51" s="33"/>
      <c r="D51" s="34" t="s">
        <v>998</v>
      </c>
      <c r="E51" s="33"/>
      <c r="F51" s="35">
        <v>1</v>
      </c>
      <c r="G51" s="64"/>
      <c r="H51" s="64">
        <f t="shared" si="2"/>
        <v>0</v>
      </c>
    </row>
    <row r="52" spans="1:8" ht="17.25" customHeight="1" x14ac:dyDescent="0.2">
      <c r="A52" s="163" t="s">
        <v>136</v>
      </c>
      <c r="B52" s="63" t="s">
        <v>1597</v>
      </c>
      <c r="C52" s="33"/>
      <c r="D52" s="34"/>
      <c r="E52" s="33" t="s">
        <v>81</v>
      </c>
      <c r="F52" s="35">
        <v>1</v>
      </c>
      <c r="G52" s="64"/>
      <c r="H52" s="64">
        <f t="shared" si="2"/>
        <v>0</v>
      </c>
    </row>
    <row r="53" spans="1:8" ht="17.25" customHeight="1" x14ac:dyDescent="0.2">
      <c r="A53" s="163" t="s">
        <v>137</v>
      </c>
      <c r="B53" s="63" t="s">
        <v>1598</v>
      </c>
      <c r="C53" s="33"/>
      <c r="D53" s="34"/>
      <c r="E53" s="33" t="s">
        <v>139</v>
      </c>
      <c r="F53" s="35">
        <v>1</v>
      </c>
      <c r="G53" s="64"/>
      <c r="H53" s="64">
        <f t="shared" si="2"/>
        <v>0</v>
      </c>
    </row>
    <row r="54" spans="1:8" ht="38.25" x14ac:dyDescent="0.2">
      <c r="A54" s="163" t="s">
        <v>140</v>
      </c>
      <c r="B54" s="76" t="s">
        <v>967</v>
      </c>
      <c r="C54" s="33"/>
      <c r="D54" s="34" t="s">
        <v>999</v>
      </c>
      <c r="E54" s="33"/>
      <c r="F54" s="35">
        <v>2</v>
      </c>
      <c r="G54" s="36"/>
      <c r="H54" s="37">
        <f t="shared" si="2"/>
        <v>0</v>
      </c>
    </row>
    <row r="55" spans="1:8" ht="38.25" x14ac:dyDescent="0.2">
      <c r="A55" s="163" t="s">
        <v>141</v>
      </c>
      <c r="B55" s="76" t="s">
        <v>972</v>
      </c>
      <c r="C55" s="33"/>
      <c r="D55" s="34" t="s">
        <v>1000</v>
      </c>
      <c r="E55" s="33"/>
      <c r="F55" s="35">
        <v>1</v>
      </c>
      <c r="G55" s="36"/>
      <c r="H55" s="37">
        <f t="shared" si="2"/>
        <v>0</v>
      </c>
    </row>
    <row r="56" spans="1:8" ht="38.25" x14ac:dyDescent="0.2">
      <c r="A56" s="163" t="s">
        <v>142</v>
      </c>
      <c r="B56" s="76" t="s">
        <v>967</v>
      </c>
      <c r="C56" s="33"/>
      <c r="D56" s="34" t="s">
        <v>1001</v>
      </c>
      <c r="E56" s="33"/>
      <c r="F56" s="35">
        <v>2</v>
      </c>
      <c r="G56" s="36"/>
      <c r="H56" s="37">
        <f t="shared" si="2"/>
        <v>0</v>
      </c>
    </row>
    <row r="57" spans="1:8" ht="38.25" x14ac:dyDescent="0.2">
      <c r="A57" s="163" t="s">
        <v>143</v>
      </c>
      <c r="B57" s="76" t="s">
        <v>967</v>
      </c>
      <c r="C57" s="33"/>
      <c r="D57" s="34" t="s">
        <v>1002</v>
      </c>
      <c r="E57" s="33"/>
      <c r="F57" s="35">
        <v>1</v>
      </c>
      <c r="G57" s="36"/>
      <c r="H57" s="37">
        <f t="shared" si="2"/>
        <v>0</v>
      </c>
    </row>
    <row r="58" spans="1:8" ht="17.25" customHeight="1" x14ac:dyDescent="0.2">
      <c r="A58" s="169"/>
      <c r="B58" s="162"/>
      <c r="C58" s="52"/>
      <c r="D58" s="53"/>
      <c r="E58" s="52"/>
      <c r="F58" s="54"/>
      <c r="G58" s="55"/>
      <c r="H58" s="55"/>
    </row>
    <row r="59" spans="1:8" ht="17.25" customHeight="1" x14ac:dyDescent="0.2">
      <c r="A59" s="166"/>
      <c r="B59" s="27" t="s">
        <v>144</v>
      </c>
      <c r="C59" s="28"/>
      <c r="D59" s="28"/>
      <c r="E59" s="28"/>
      <c r="F59" s="29">
        <v>1</v>
      </c>
      <c r="G59" s="30"/>
      <c r="H59" s="31">
        <f t="shared" ref="H59:H67" si="3">G59*F59</f>
        <v>0</v>
      </c>
    </row>
    <row r="60" spans="1:8" ht="63.75" x14ac:dyDescent="0.2">
      <c r="A60" s="163" t="s">
        <v>145</v>
      </c>
      <c r="B60" s="40" t="s">
        <v>1003</v>
      </c>
      <c r="C60" s="71"/>
      <c r="D60" s="72" t="s">
        <v>1004</v>
      </c>
      <c r="E60" s="71"/>
      <c r="F60" s="41">
        <v>1</v>
      </c>
      <c r="G60" s="37"/>
      <c r="H60" s="37">
        <f t="shared" si="3"/>
        <v>0</v>
      </c>
    </row>
    <row r="61" spans="1:8" ht="12.75" x14ac:dyDescent="0.2">
      <c r="A61" s="163" t="s">
        <v>146</v>
      </c>
      <c r="B61" s="40" t="s">
        <v>1599</v>
      </c>
      <c r="C61" s="71"/>
      <c r="D61" s="72"/>
      <c r="E61" s="71" t="s">
        <v>81</v>
      </c>
      <c r="F61" s="41">
        <v>1</v>
      </c>
      <c r="G61" s="37"/>
      <c r="H61" s="37">
        <f t="shared" si="3"/>
        <v>0</v>
      </c>
    </row>
    <row r="62" spans="1:8" ht="38.25" x14ac:dyDescent="0.2">
      <c r="A62" s="163" t="s">
        <v>147</v>
      </c>
      <c r="B62" s="76" t="s">
        <v>967</v>
      </c>
      <c r="C62" s="33"/>
      <c r="D62" s="34" t="s">
        <v>999</v>
      </c>
      <c r="E62" s="33"/>
      <c r="F62" s="35">
        <v>1</v>
      </c>
      <c r="G62" s="36"/>
      <c r="H62" s="37">
        <f t="shared" si="3"/>
        <v>0</v>
      </c>
    </row>
    <row r="63" spans="1:8" ht="38.25" x14ac:dyDescent="0.2">
      <c r="A63" s="163" t="s">
        <v>148</v>
      </c>
      <c r="B63" s="76" t="s">
        <v>972</v>
      </c>
      <c r="C63" s="33"/>
      <c r="D63" s="34" t="s">
        <v>1005</v>
      </c>
      <c r="E63" s="33"/>
      <c r="F63" s="35">
        <v>1</v>
      </c>
      <c r="G63" s="36"/>
      <c r="H63" s="37">
        <f t="shared" si="3"/>
        <v>0</v>
      </c>
    </row>
    <row r="64" spans="1:8" ht="12.75" x14ac:dyDescent="0.2">
      <c r="A64" s="163" t="s">
        <v>149</v>
      </c>
      <c r="B64" s="76" t="s">
        <v>150</v>
      </c>
      <c r="C64" s="71"/>
      <c r="D64" s="72" t="s">
        <v>151</v>
      </c>
      <c r="E64" s="71"/>
      <c r="F64" s="41">
        <v>2</v>
      </c>
      <c r="G64" s="36"/>
      <c r="H64" s="37">
        <f t="shared" si="3"/>
        <v>0</v>
      </c>
    </row>
    <row r="65" spans="1:8" ht="51" x14ac:dyDescent="0.2">
      <c r="A65" s="163" t="s">
        <v>152</v>
      </c>
      <c r="B65" s="40" t="s">
        <v>976</v>
      </c>
      <c r="C65" s="33"/>
      <c r="D65" s="34" t="s">
        <v>1006</v>
      </c>
      <c r="E65" s="33"/>
      <c r="F65" s="35">
        <v>1</v>
      </c>
      <c r="G65" s="36"/>
      <c r="H65" s="37">
        <f t="shared" si="3"/>
        <v>0</v>
      </c>
    </row>
    <row r="66" spans="1:8" ht="38.25" x14ac:dyDescent="0.2">
      <c r="A66" s="163" t="s">
        <v>153</v>
      </c>
      <c r="B66" s="40" t="s">
        <v>947</v>
      </c>
      <c r="C66" s="38"/>
      <c r="D66" s="41" t="s">
        <v>948</v>
      </c>
      <c r="E66" s="41" t="s">
        <v>949</v>
      </c>
      <c r="F66" s="35">
        <v>1</v>
      </c>
      <c r="G66" s="37"/>
      <c r="H66" s="37">
        <f t="shared" si="3"/>
        <v>0</v>
      </c>
    </row>
    <row r="67" spans="1:8" ht="38.25" x14ac:dyDescent="0.2">
      <c r="A67" s="163" t="s">
        <v>154</v>
      </c>
      <c r="B67" s="76" t="s">
        <v>967</v>
      </c>
      <c r="C67" s="33"/>
      <c r="D67" s="34" t="s">
        <v>1002</v>
      </c>
      <c r="E67" s="33"/>
      <c r="F67" s="35">
        <v>1</v>
      </c>
      <c r="G67" s="36"/>
      <c r="H67" s="37">
        <f t="shared" si="3"/>
        <v>0</v>
      </c>
    </row>
    <row r="68" spans="1:8" ht="12.75" x14ac:dyDescent="0.2">
      <c r="A68" s="176"/>
      <c r="B68" s="32"/>
      <c r="C68" s="33"/>
      <c r="D68" s="34"/>
      <c r="E68" s="33"/>
      <c r="F68" s="35"/>
      <c r="G68" s="36"/>
      <c r="H68" s="37"/>
    </row>
    <row r="69" spans="1:8" ht="12.75" x14ac:dyDescent="0.2">
      <c r="A69" s="26"/>
      <c r="B69" s="27" t="s">
        <v>213</v>
      </c>
      <c r="C69" s="28"/>
      <c r="D69" s="28"/>
      <c r="E69" s="28"/>
      <c r="F69" s="29">
        <v>1</v>
      </c>
      <c r="G69" s="30"/>
      <c r="H69" s="31">
        <f t="shared" ref="H69" si="4">G69*F69</f>
        <v>0</v>
      </c>
    </row>
    <row r="70" spans="1:8" ht="12.75" x14ac:dyDescent="0.2">
      <c r="A70" s="134" t="s">
        <v>214</v>
      </c>
      <c r="B70" s="66" t="s">
        <v>45</v>
      </c>
      <c r="C70" s="33"/>
      <c r="D70" s="34"/>
      <c r="E70" s="33"/>
      <c r="F70" s="255" t="s">
        <v>1610</v>
      </c>
      <c r="G70" s="256"/>
      <c r="H70" s="37"/>
    </row>
    <row r="71" spans="1:8" ht="12.75" x14ac:dyDescent="0.2">
      <c r="A71" s="134" t="s">
        <v>215</v>
      </c>
      <c r="B71" s="66" t="s">
        <v>45</v>
      </c>
      <c r="C71" s="33"/>
      <c r="D71" s="34"/>
      <c r="E71" s="33"/>
      <c r="F71" s="255" t="s">
        <v>1610</v>
      </c>
      <c r="G71" s="256"/>
      <c r="H71" s="37"/>
    </row>
    <row r="72" spans="1:8" ht="18" customHeight="1" x14ac:dyDescent="0.2">
      <c r="A72" s="146"/>
      <c r="B72" s="147"/>
      <c r="C72" s="148"/>
      <c r="D72" s="148"/>
      <c r="E72" s="148"/>
      <c r="F72" s="149"/>
      <c r="G72" s="150"/>
      <c r="H72" s="150"/>
    </row>
    <row r="73" spans="1:8" ht="18" customHeight="1" x14ac:dyDescent="0.2">
      <c r="A73" s="166"/>
      <c r="B73" s="27" t="s">
        <v>872</v>
      </c>
      <c r="C73" s="28"/>
      <c r="D73" s="28"/>
      <c r="E73" s="28"/>
      <c r="F73" s="29">
        <v>1</v>
      </c>
      <c r="G73" s="30"/>
      <c r="H73" s="31">
        <f t="shared" ref="H73:H75" si="5">G73*F73</f>
        <v>0</v>
      </c>
    </row>
    <row r="74" spans="1:8" ht="18" customHeight="1" x14ac:dyDescent="0.2">
      <c r="A74" s="135" t="s">
        <v>873</v>
      </c>
      <c r="B74" s="69" t="s">
        <v>874</v>
      </c>
      <c r="C74" s="33" t="s">
        <v>1611</v>
      </c>
      <c r="D74" s="34" t="s">
        <v>875</v>
      </c>
      <c r="E74" s="33"/>
      <c r="F74" s="255" t="s">
        <v>1610</v>
      </c>
      <c r="G74" s="256"/>
      <c r="H74" s="37"/>
    </row>
    <row r="75" spans="1:8" ht="18" customHeight="1" x14ac:dyDescent="0.2">
      <c r="A75" s="167"/>
      <c r="B75" s="51"/>
      <c r="C75" s="52"/>
      <c r="D75" s="53"/>
      <c r="E75" s="52"/>
      <c r="F75" s="54">
        <v>1</v>
      </c>
      <c r="G75" s="55"/>
      <c r="H75" s="55">
        <f t="shared" si="5"/>
        <v>0</v>
      </c>
    </row>
    <row r="76" spans="1:8" ht="18" customHeight="1" x14ac:dyDescent="0.2">
      <c r="A76" s="166"/>
      <c r="B76" s="27" t="s">
        <v>876</v>
      </c>
      <c r="C76" s="28"/>
      <c r="D76" s="28"/>
      <c r="E76" s="28"/>
      <c r="F76" s="29">
        <v>1</v>
      </c>
      <c r="G76" s="30"/>
      <c r="H76" s="31">
        <f t="shared" ref="H76:H80" si="6">G76*F76</f>
        <v>0</v>
      </c>
    </row>
    <row r="77" spans="1:8" ht="18" customHeight="1" x14ac:dyDescent="0.2">
      <c r="A77" s="135" t="s">
        <v>877</v>
      </c>
      <c r="B77" s="69" t="s">
        <v>787</v>
      </c>
      <c r="C77" s="33" t="s">
        <v>1611</v>
      </c>
      <c r="D77" s="34" t="s">
        <v>788</v>
      </c>
      <c r="E77" s="33"/>
      <c r="F77" s="255" t="s">
        <v>1610</v>
      </c>
      <c r="G77" s="256"/>
      <c r="H77" s="37"/>
    </row>
    <row r="78" spans="1:8" ht="18" customHeight="1" x14ac:dyDescent="0.2">
      <c r="A78" s="135" t="s">
        <v>878</v>
      </c>
      <c r="B78" s="69" t="s">
        <v>879</v>
      </c>
      <c r="C78" s="33" t="s">
        <v>1611</v>
      </c>
      <c r="D78" s="34"/>
      <c r="E78" s="33"/>
      <c r="F78" s="255" t="s">
        <v>1610</v>
      </c>
      <c r="G78" s="256"/>
      <c r="H78" s="37"/>
    </row>
    <row r="79" spans="1:8" ht="18" customHeight="1" x14ac:dyDescent="0.2">
      <c r="A79" s="135" t="s">
        <v>880</v>
      </c>
      <c r="B79" s="69" t="s">
        <v>790</v>
      </c>
      <c r="C79" s="33" t="s">
        <v>1611</v>
      </c>
      <c r="D79" s="34" t="s">
        <v>881</v>
      </c>
      <c r="E79" s="33"/>
      <c r="F79" s="255" t="s">
        <v>1610</v>
      </c>
      <c r="G79" s="256"/>
      <c r="H79" s="37"/>
    </row>
    <row r="80" spans="1:8" ht="18" customHeight="1" x14ac:dyDescent="0.2">
      <c r="A80" s="167"/>
      <c r="B80" s="51"/>
      <c r="C80" s="52"/>
      <c r="D80" s="53"/>
      <c r="E80" s="52"/>
      <c r="F80" s="54">
        <v>1</v>
      </c>
      <c r="G80" s="55"/>
      <c r="H80" s="55">
        <f t="shared" si="6"/>
        <v>0</v>
      </c>
    </row>
    <row r="81" spans="1:59" ht="18" customHeight="1" x14ac:dyDescent="0.2">
      <c r="A81" s="166"/>
      <c r="B81" s="27" t="s">
        <v>882</v>
      </c>
      <c r="C81" s="28"/>
      <c r="D81" s="28"/>
      <c r="E81" s="28"/>
      <c r="F81" s="29">
        <v>1</v>
      </c>
      <c r="G81" s="30"/>
      <c r="H81" s="31">
        <f t="shared" ref="H81:H86" si="7">G81*F81</f>
        <v>0</v>
      </c>
    </row>
    <row r="82" spans="1:59" ht="18" customHeight="1" x14ac:dyDescent="0.2">
      <c r="A82" s="135" t="s">
        <v>883</v>
      </c>
      <c r="B82" s="69" t="s">
        <v>884</v>
      </c>
      <c r="C82" s="33" t="s">
        <v>1611</v>
      </c>
      <c r="D82" s="34" t="s">
        <v>810</v>
      </c>
      <c r="E82" s="33"/>
      <c r="F82" s="255" t="s">
        <v>1610</v>
      </c>
      <c r="G82" s="256"/>
      <c r="H82" s="37"/>
    </row>
    <row r="83" spans="1:59" ht="18" customHeight="1" x14ac:dyDescent="0.2">
      <c r="A83" s="135" t="s">
        <v>885</v>
      </c>
      <c r="B83" s="69" t="s">
        <v>824</v>
      </c>
      <c r="C83" s="33" t="s">
        <v>1609</v>
      </c>
      <c r="D83" s="34" t="s">
        <v>810</v>
      </c>
      <c r="E83" s="33"/>
      <c r="F83" s="255" t="s">
        <v>1610</v>
      </c>
      <c r="G83" s="256"/>
      <c r="H83" s="37"/>
    </row>
    <row r="84" spans="1:59" ht="18" customHeight="1" x14ac:dyDescent="0.2">
      <c r="A84" s="135" t="s">
        <v>886</v>
      </c>
      <c r="B84" s="69" t="s">
        <v>824</v>
      </c>
      <c r="C84" s="33" t="s">
        <v>1611</v>
      </c>
      <c r="D84" s="34" t="s">
        <v>810</v>
      </c>
      <c r="E84" s="33"/>
      <c r="F84" s="255" t="s">
        <v>1610</v>
      </c>
      <c r="G84" s="256"/>
      <c r="H84" s="37"/>
    </row>
    <row r="85" spans="1:59" ht="18" customHeight="1" x14ac:dyDescent="0.2">
      <c r="A85" s="135" t="s">
        <v>887</v>
      </c>
      <c r="B85" s="69" t="s">
        <v>824</v>
      </c>
      <c r="C85" s="33" t="s">
        <v>1613</v>
      </c>
      <c r="D85" s="34" t="s">
        <v>810</v>
      </c>
      <c r="E85" s="33"/>
      <c r="F85" s="255" t="s">
        <v>1610</v>
      </c>
      <c r="G85" s="256"/>
      <c r="H85" s="37"/>
    </row>
    <row r="86" spans="1:59" ht="18" customHeight="1" x14ac:dyDescent="0.2">
      <c r="A86" s="167"/>
      <c r="B86" s="51"/>
      <c r="C86" s="52"/>
      <c r="D86" s="53"/>
      <c r="E86" s="52"/>
      <c r="F86" s="54">
        <v>1</v>
      </c>
      <c r="G86" s="55"/>
      <c r="H86" s="55">
        <f t="shared" si="7"/>
        <v>0</v>
      </c>
    </row>
    <row r="87" spans="1:59" ht="18" customHeight="1" x14ac:dyDescent="0.2">
      <c r="A87" s="166"/>
      <c r="B87" s="27" t="s">
        <v>888</v>
      </c>
      <c r="C87" s="28"/>
      <c r="D87" s="28"/>
      <c r="E87" s="28"/>
      <c r="F87" s="29">
        <v>1</v>
      </c>
      <c r="G87" s="30"/>
      <c r="H87" s="31">
        <f t="shared" ref="H87:H92" si="8">G87*F87</f>
        <v>0</v>
      </c>
    </row>
    <row r="88" spans="1:59" ht="18" customHeight="1" x14ac:dyDescent="0.2">
      <c r="A88" s="135" t="s">
        <v>889</v>
      </c>
      <c r="B88" s="69" t="s">
        <v>890</v>
      </c>
      <c r="C88" s="33" t="s">
        <v>1611</v>
      </c>
      <c r="D88" s="34" t="s">
        <v>891</v>
      </c>
      <c r="E88" s="33"/>
      <c r="F88" s="255" t="s">
        <v>1610</v>
      </c>
      <c r="G88" s="256"/>
      <c r="H88" s="37"/>
    </row>
    <row r="89" spans="1:59" ht="18" customHeight="1" x14ac:dyDescent="0.2">
      <c r="A89" s="135" t="s">
        <v>892</v>
      </c>
      <c r="B89" s="69" t="s">
        <v>890</v>
      </c>
      <c r="C89" s="33" t="s">
        <v>1611</v>
      </c>
      <c r="D89" s="34" t="s">
        <v>893</v>
      </c>
      <c r="E89" s="33"/>
      <c r="F89" s="255" t="s">
        <v>1610</v>
      </c>
      <c r="G89" s="256"/>
      <c r="H89" s="37"/>
    </row>
    <row r="90" spans="1:59" ht="18" customHeight="1" x14ac:dyDescent="0.2">
      <c r="A90" s="135" t="s">
        <v>894</v>
      </c>
      <c r="B90" s="69" t="s">
        <v>895</v>
      </c>
      <c r="C90" s="33" t="s">
        <v>1611</v>
      </c>
      <c r="D90" s="34" t="s">
        <v>896</v>
      </c>
      <c r="E90" s="33"/>
      <c r="F90" s="255" t="s">
        <v>1610</v>
      </c>
      <c r="G90" s="256"/>
      <c r="H90" s="37"/>
    </row>
    <row r="91" spans="1:59" ht="18" customHeight="1" x14ac:dyDescent="0.2">
      <c r="A91" s="135" t="s">
        <v>897</v>
      </c>
      <c r="B91" s="69" t="s">
        <v>898</v>
      </c>
      <c r="C91" s="33" t="s">
        <v>1611</v>
      </c>
      <c r="D91" s="34" t="s">
        <v>899</v>
      </c>
      <c r="E91" s="33"/>
      <c r="F91" s="255" t="s">
        <v>1610</v>
      </c>
      <c r="G91" s="256"/>
      <c r="H91" s="37"/>
    </row>
    <row r="92" spans="1:59" ht="18" customHeight="1" x14ac:dyDescent="0.2">
      <c r="A92" s="167"/>
      <c r="B92" s="51"/>
      <c r="C92" s="52"/>
      <c r="D92" s="53"/>
      <c r="E92" s="52"/>
      <c r="F92" s="54">
        <v>1</v>
      </c>
      <c r="G92" s="55"/>
      <c r="H92" s="55">
        <f t="shared" si="8"/>
        <v>0</v>
      </c>
    </row>
    <row r="93" spans="1:59" ht="12.75" x14ac:dyDescent="0.2">
      <c r="A93" s="166"/>
      <c r="B93" s="27" t="s">
        <v>792</v>
      </c>
      <c r="C93" s="28"/>
      <c r="D93" s="28"/>
      <c r="E93" s="28"/>
      <c r="F93" s="29">
        <v>1</v>
      </c>
      <c r="G93" s="30"/>
      <c r="H93" s="31">
        <f t="shared" ref="H93:H139" si="9">G93*F93</f>
        <v>0</v>
      </c>
      <c r="BF93" s="28"/>
      <c r="BG93" s="29">
        <v>1</v>
      </c>
    </row>
    <row r="94" spans="1:59" ht="12.75" x14ac:dyDescent="0.2">
      <c r="A94" s="135" t="s">
        <v>770</v>
      </c>
      <c r="B94" s="69" t="s">
        <v>817</v>
      </c>
      <c r="C94" s="33" t="s">
        <v>1611</v>
      </c>
      <c r="D94" s="34" t="s">
        <v>772</v>
      </c>
      <c r="E94" s="33" t="s">
        <v>644</v>
      </c>
      <c r="F94" s="255" t="s">
        <v>1610</v>
      </c>
      <c r="G94" s="256"/>
      <c r="H94" s="37"/>
      <c r="BF94" s="43"/>
      <c r="BG94" s="44"/>
    </row>
    <row r="95" spans="1:59" ht="12.75" x14ac:dyDescent="0.2">
      <c r="A95" s="135" t="s">
        <v>773</v>
      </c>
      <c r="B95" s="69" t="s">
        <v>818</v>
      </c>
      <c r="C95" s="33" t="s">
        <v>1613</v>
      </c>
      <c r="D95" s="34" t="s">
        <v>775</v>
      </c>
      <c r="E95" s="33"/>
      <c r="F95" s="255" t="s">
        <v>1610</v>
      </c>
      <c r="G95" s="256"/>
      <c r="H95" s="37"/>
      <c r="BF95" s="43"/>
      <c r="BG95" s="44"/>
    </row>
    <row r="96" spans="1:59" ht="12.75" x14ac:dyDescent="0.2">
      <c r="A96" s="135" t="s">
        <v>776</v>
      </c>
      <c r="B96" s="69" t="s">
        <v>777</v>
      </c>
      <c r="C96" s="33" t="s">
        <v>1611</v>
      </c>
      <c r="D96" s="34" t="s">
        <v>778</v>
      </c>
      <c r="E96" s="33"/>
      <c r="F96" s="255" t="s">
        <v>1610</v>
      </c>
      <c r="G96" s="256"/>
      <c r="H96" s="37"/>
      <c r="BF96" s="43"/>
      <c r="BG96" s="44"/>
    </row>
    <row r="97" spans="1:60" ht="12.75" x14ac:dyDescent="0.2">
      <c r="A97" s="135" t="s">
        <v>782</v>
      </c>
      <c r="B97" s="69" t="s">
        <v>779</v>
      </c>
      <c r="C97" s="33" t="s">
        <v>1611</v>
      </c>
      <c r="D97" s="34"/>
      <c r="E97" s="33"/>
      <c r="F97" s="255" t="s">
        <v>1610</v>
      </c>
      <c r="G97" s="256"/>
      <c r="H97" s="37"/>
      <c r="BF97" s="43"/>
      <c r="BG97" s="44"/>
    </row>
    <row r="98" spans="1:60" ht="12.75" x14ac:dyDescent="0.2">
      <c r="A98" s="135" t="s">
        <v>783</v>
      </c>
      <c r="B98" s="69" t="s">
        <v>784</v>
      </c>
      <c r="C98" s="33" t="s">
        <v>1611</v>
      </c>
      <c r="D98" s="34" t="s">
        <v>785</v>
      </c>
      <c r="E98" s="33"/>
      <c r="F98" s="255" t="s">
        <v>1610</v>
      </c>
      <c r="G98" s="256"/>
      <c r="H98" s="37"/>
      <c r="BF98" s="43"/>
      <c r="BG98" s="44"/>
    </row>
    <row r="99" spans="1:60" ht="12.75" x14ac:dyDescent="0.2">
      <c r="A99" s="135" t="s">
        <v>786</v>
      </c>
      <c r="B99" s="69" t="s">
        <v>787</v>
      </c>
      <c r="C99" s="33" t="s">
        <v>1611</v>
      </c>
      <c r="D99" s="34" t="s">
        <v>788</v>
      </c>
      <c r="E99" s="33"/>
      <c r="F99" s="255" t="s">
        <v>1610</v>
      </c>
      <c r="G99" s="256"/>
      <c r="H99" s="37"/>
      <c r="BF99" s="43"/>
      <c r="BG99" s="44"/>
    </row>
    <row r="100" spans="1:60" ht="12.75" x14ac:dyDescent="0.2">
      <c r="A100" s="135" t="s">
        <v>789</v>
      </c>
      <c r="B100" s="69" t="s">
        <v>790</v>
      </c>
      <c r="C100" s="33" t="s">
        <v>1611</v>
      </c>
      <c r="D100" s="34" t="s">
        <v>791</v>
      </c>
      <c r="E100" s="33"/>
      <c r="F100" s="255" t="s">
        <v>1610</v>
      </c>
      <c r="G100" s="256"/>
      <c r="H100" s="37"/>
      <c r="BF100" s="43"/>
      <c r="BG100" s="44"/>
    </row>
    <row r="101" spans="1:60" ht="12.75" x14ac:dyDescent="0.2">
      <c r="A101" s="167"/>
      <c r="B101" s="51"/>
      <c r="C101" s="52"/>
      <c r="D101" s="53"/>
      <c r="E101" s="52"/>
      <c r="F101" s="54">
        <v>1</v>
      </c>
      <c r="G101" s="55"/>
      <c r="H101" s="55">
        <f t="shared" si="9"/>
        <v>0</v>
      </c>
      <c r="BF101" s="52"/>
      <c r="BG101" s="54">
        <v>1</v>
      </c>
    </row>
    <row r="102" spans="1:60" ht="12.75" x14ac:dyDescent="0.2">
      <c r="A102" s="166"/>
      <c r="B102" s="27" t="s">
        <v>793</v>
      </c>
      <c r="C102" s="28"/>
      <c r="D102" s="28"/>
      <c r="E102" s="28"/>
      <c r="F102" s="29">
        <v>1</v>
      </c>
      <c r="G102" s="30"/>
      <c r="H102" s="31">
        <f t="shared" si="9"/>
        <v>0</v>
      </c>
      <c r="BF102" s="28"/>
      <c r="BG102" s="29">
        <v>1</v>
      </c>
    </row>
    <row r="103" spans="1:60" ht="293.25" x14ac:dyDescent="0.2">
      <c r="A103" s="161" t="s">
        <v>90</v>
      </c>
      <c r="B103" s="40" t="s">
        <v>1624</v>
      </c>
      <c r="C103" s="41" t="s">
        <v>1613</v>
      </c>
      <c r="D103" s="41" t="s">
        <v>973</v>
      </c>
      <c r="E103" s="41" t="s">
        <v>975</v>
      </c>
      <c r="F103" s="255" t="s">
        <v>1610</v>
      </c>
      <c r="G103" s="256"/>
      <c r="H103" s="37"/>
      <c r="BF103" s="33"/>
      <c r="BG103" s="35">
        <v>1</v>
      </c>
    </row>
    <row r="104" spans="1:60" ht="12.75" x14ac:dyDescent="0.2">
      <c r="A104" s="135" t="s">
        <v>794</v>
      </c>
      <c r="B104" s="63" t="s">
        <v>795</v>
      </c>
      <c r="C104" s="33" t="s">
        <v>1611</v>
      </c>
      <c r="D104" s="34" t="s">
        <v>796</v>
      </c>
      <c r="E104" s="35" t="s">
        <v>47</v>
      </c>
      <c r="F104" s="255" t="s">
        <v>1610</v>
      </c>
      <c r="G104" s="256"/>
      <c r="H104" s="37"/>
      <c r="BF104" s="33" t="s">
        <v>81</v>
      </c>
      <c r="BG104" s="35">
        <v>1</v>
      </c>
      <c r="BH104" s="4">
        <v>2.5</v>
      </c>
    </row>
    <row r="105" spans="1:60" ht="12.75" x14ac:dyDescent="0.2">
      <c r="A105" s="135" t="s">
        <v>797</v>
      </c>
      <c r="B105" s="69" t="s">
        <v>798</v>
      </c>
      <c r="C105" s="33" t="s">
        <v>1611</v>
      </c>
      <c r="D105" s="34" t="s">
        <v>799</v>
      </c>
      <c r="E105" s="33" t="s">
        <v>644</v>
      </c>
      <c r="F105" s="255" t="s">
        <v>1610</v>
      </c>
      <c r="G105" s="256"/>
      <c r="H105" s="37"/>
      <c r="BF105" s="33"/>
      <c r="BG105" s="35"/>
    </row>
    <row r="106" spans="1:60" ht="12.75" x14ac:dyDescent="0.2">
      <c r="A106" s="135" t="s">
        <v>800</v>
      </c>
      <c r="B106" s="69" t="s">
        <v>771</v>
      </c>
      <c r="C106" s="33" t="s">
        <v>1611</v>
      </c>
      <c r="D106" s="34"/>
      <c r="E106" s="33" t="s">
        <v>644</v>
      </c>
      <c r="F106" s="255" t="s">
        <v>1610</v>
      </c>
      <c r="G106" s="256"/>
      <c r="H106" s="37"/>
      <c r="BF106" s="33"/>
      <c r="BG106" s="35"/>
    </row>
    <row r="107" spans="1:60" ht="12.75" x14ac:dyDescent="0.2">
      <c r="A107" s="135" t="s">
        <v>801</v>
      </c>
      <c r="B107" s="69" t="s">
        <v>771</v>
      </c>
      <c r="C107" s="33" t="s">
        <v>1611</v>
      </c>
      <c r="D107" s="34"/>
      <c r="E107" s="33" t="s">
        <v>644</v>
      </c>
      <c r="F107" s="255" t="s">
        <v>1610</v>
      </c>
      <c r="G107" s="256"/>
      <c r="H107" s="37"/>
      <c r="BF107" s="33"/>
      <c r="BG107" s="35"/>
    </row>
    <row r="108" spans="1:60" ht="12.75" x14ac:dyDescent="0.2">
      <c r="A108" s="135" t="s">
        <v>802</v>
      </c>
      <c r="B108" s="69" t="s">
        <v>806</v>
      </c>
      <c r="C108" s="33" t="s">
        <v>1613</v>
      </c>
      <c r="D108" s="34"/>
      <c r="E108" s="33" t="s">
        <v>644</v>
      </c>
      <c r="F108" s="255" t="s">
        <v>1610</v>
      </c>
      <c r="G108" s="256"/>
      <c r="H108" s="37"/>
      <c r="BF108" s="33"/>
      <c r="BG108" s="35"/>
    </row>
    <row r="109" spans="1:60" ht="12.75" x14ac:dyDescent="0.2">
      <c r="A109" s="135" t="s">
        <v>803</v>
      </c>
      <c r="B109" s="69" t="s">
        <v>771</v>
      </c>
      <c r="C109" s="33" t="s">
        <v>1611</v>
      </c>
      <c r="D109" s="34"/>
      <c r="E109" s="33" t="s">
        <v>644</v>
      </c>
      <c r="F109" s="255" t="s">
        <v>1610</v>
      </c>
      <c r="G109" s="256"/>
      <c r="H109" s="37"/>
      <c r="BF109" s="33"/>
      <c r="BG109" s="35">
        <v>2</v>
      </c>
    </row>
    <row r="110" spans="1:60" ht="12.75" x14ac:dyDescent="0.2">
      <c r="A110" s="135" t="s">
        <v>804</v>
      </c>
      <c r="B110" s="63" t="s">
        <v>795</v>
      </c>
      <c r="C110" s="33" t="s">
        <v>1611</v>
      </c>
      <c r="D110" s="34"/>
      <c r="E110" s="33" t="s">
        <v>644</v>
      </c>
      <c r="F110" s="255" t="s">
        <v>1610</v>
      </c>
      <c r="G110" s="256"/>
      <c r="H110" s="37"/>
      <c r="BF110" s="33"/>
      <c r="BG110" s="35"/>
    </row>
    <row r="111" spans="1:60" ht="12.75" x14ac:dyDescent="0.2">
      <c r="A111" s="135" t="s">
        <v>805</v>
      </c>
      <c r="B111" s="63" t="s">
        <v>795</v>
      </c>
      <c r="C111" s="33" t="s">
        <v>1611</v>
      </c>
      <c r="D111" s="34"/>
      <c r="E111" s="33" t="s">
        <v>644</v>
      </c>
      <c r="F111" s="255" t="s">
        <v>1610</v>
      </c>
      <c r="G111" s="256"/>
      <c r="H111" s="37"/>
      <c r="BF111" s="33"/>
      <c r="BG111" s="35">
        <v>1</v>
      </c>
    </row>
    <row r="112" spans="1:60" ht="12.75" x14ac:dyDescent="0.2">
      <c r="A112" s="167"/>
      <c r="B112" s="51"/>
      <c r="C112" s="52"/>
      <c r="D112" s="53"/>
      <c r="E112" s="52"/>
      <c r="F112" s="54">
        <v>1</v>
      </c>
      <c r="G112" s="55">
        <v>0</v>
      </c>
      <c r="H112" s="55">
        <f t="shared" si="9"/>
        <v>0</v>
      </c>
      <c r="BF112" s="52"/>
      <c r="BG112" s="54">
        <v>1</v>
      </c>
    </row>
    <row r="113" spans="1:59" ht="12.75" x14ac:dyDescent="0.2">
      <c r="A113" s="166"/>
      <c r="B113" s="27" t="s">
        <v>807</v>
      </c>
      <c r="C113" s="28"/>
      <c r="D113" s="28"/>
      <c r="E113" s="28"/>
      <c r="F113" s="29">
        <v>1</v>
      </c>
      <c r="G113" s="30"/>
      <c r="H113" s="31">
        <f t="shared" si="9"/>
        <v>0</v>
      </c>
      <c r="BF113" s="28"/>
      <c r="BG113" s="29">
        <v>1</v>
      </c>
    </row>
    <row r="114" spans="1:59" ht="12.75" x14ac:dyDescent="0.2">
      <c r="A114" s="135" t="s">
        <v>808</v>
      </c>
      <c r="B114" s="69" t="s">
        <v>809</v>
      </c>
      <c r="C114" s="33" t="s">
        <v>1611</v>
      </c>
      <c r="D114" s="34" t="s">
        <v>810</v>
      </c>
      <c r="E114" s="33"/>
      <c r="F114" s="255" t="s">
        <v>1610</v>
      </c>
      <c r="G114" s="256"/>
      <c r="H114" s="37"/>
      <c r="BF114" s="33"/>
      <c r="BG114" s="35">
        <v>1</v>
      </c>
    </row>
    <row r="115" spans="1:59" ht="12.75" x14ac:dyDescent="0.2">
      <c r="A115" s="167"/>
      <c r="B115" s="51"/>
      <c r="C115" s="52"/>
      <c r="D115" s="53"/>
      <c r="E115" s="52"/>
      <c r="F115" s="54">
        <v>1</v>
      </c>
      <c r="G115" s="55"/>
      <c r="H115" s="55">
        <f t="shared" si="9"/>
        <v>0</v>
      </c>
      <c r="BF115" s="52"/>
      <c r="BG115" s="54">
        <v>1</v>
      </c>
    </row>
    <row r="116" spans="1:59" ht="12.75" x14ac:dyDescent="0.2">
      <c r="A116" s="166"/>
      <c r="B116" s="27" t="s">
        <v>811</v>
      </c>
      <c r="C116" s="28"/>
      <c r="D116" s="28"/>
      <c r="E116" s="28"/>
      <c r="F116" s="29">
        <v>1</v>
      </c>
      <c r="G116" s="30"/>
      <c r="H116" s="31">
        <f t="shared" si="9"/>
        <v>0</v>
      </c>
      <c r="BF116" s="28"/>
      <c r="BG116" s="29">
        <v>1</v>
      </c>
    </row>
    <row r="117" spans="1:59" ht="12.75" x14ac:dyDescent="0.2">
      <c r="A117" s="135" t="s">
        <v>812</v>
      </c>
      <c r="B117" s="69" t="s">
        <v>813</v>
      </c>
      <c r="C117" s="33" t="s">
        <v>1611</v>
      </c>
      <c r="D117" s="34"/>
      <c r="E117" s="33" t="s">
        <v>171</v>
      </c>
      <c r="F117" s="255" t="s">
        <v>1610</v>
      </c>
      <c r="G117" s="256"/>
      <c r="H117" s="37"/>
      <c r="BF117" s="33"/>
      <c r="BG117" s="35">
        <v>1</v>
      </c>
    </row>
    <row r="118" spans="1:59" ht="12.75" x14ac:dyDescent="0.2">
      <c r="A118" s="161" t="s">
        <v>172</v>
      </c>
      <c r="B118" s="40" t="s">
        <v>173</v>
      </c>
      <c r="C118" s="33" t="s">
        <v>1611</v>
      </c>
      <c r="D118" s="41" t="s">
        <v>174</v>
      </c>
      <c r="E118" s="41"/>
      <c r="F118" s="255" t="s">
        <v>1610</v>
      </c>
      <c r="G118" s="256"/>
      <c r="H118" s="37"/>
      <c r="BF118" s="33"/>
      <c r="BG118" s="35">
        <v>1</v>
      </c>
    </row>
    <row r="119" spans="1:59" ht="25.5" x14ac:dyDescent="0.2">
      <c r="A119" s="161" t="s">
        <v>814</v>
      </c>
      <c r="B119" s="40" t="s">
        <v>176</v>
      </c>
      <c r="C119" s="33" t="s">
        <v>1611</v>
      </c>
      <c r="D119" s="41" t="s">
        <v>177</v>
      </c>
      <c r="E119" s="41"/>
      <c r="F119" s="255" t="s">
        <v>1610</v>
      </c>
      <c r="G119" s="256"/>
      <c r="H119" s="37"/>
      <c r="BF119" s="33"/>
      <c r="BG119" s="35">
        <v>1</v>
      </c>
    </row>
    <row r="120" spans="1:59" ht="12.75" x14ac:dyDescent="0.2">
      <c r="A120" s="135" t="s">
        <v>815</v>
      </c>
      <c r="B120" s="69" t="s">
        <v>774</v>
      </c>
      <c r="C120" s="33" t="s">
        <v>1611</v>
      </c>
      <c r="D120" s="34" t="s">
        <v>161</v>
      </c>
      <c r="E120" s="33"/>
      <c r="F120" s="255" t="s">
        <v>1610</v>
      </c>
      <c r="G120" s="256"/>
      <c r="H120" s="37"/>
      <c r="BF120" s="33"/>
      <c r="BG120" s="35">
        <v>1</v>
      </c>
    </row>
    <row r="121" spans="1:59" ht="12.75" x14ac:dyDescent="0.2">
      <c r="A121" s="135" t="s">
        <v>816</v>
      </c>
      <c r="B121" s="69" t="s">
        <v>777</v>
      </c>
      <c r="C121" s="33" t="s">
        <v>1611</v>
      </c>
      <c r="D121" s="34" t="s">
        <v>778</v>
      </c>
      <c r="E121" s="33"/>
      <c r="F121" s="255" t="s">
        <v>1610</v>
      </c>
      <c r="G121" s="256"/>
      <c r="H121" s="37"/>
      <c r="BF121" s="33"/>
      <c r="BG121" s="35">
        <v>1</v>
      </c>
    </row>
    <row r="122" spans="1:59" ht="12.75" x14ac:dyDescent="0.2">
      <c r="A122" s="135" t="s">
        <v>819</v>
      </c>
      <c r="B122" s="69" t="s">
        <v>779</v>
      </c>
      <c r="C122" s="33" t="s">
        <v>1611</v>
      </c>
      <c r="D122" s="34"/>
      <c r="E122" s="33"/>
      <c r="F122" s="255" t="s">
        <v>1610</v>
      </c>
      <c r="G122" s="256"/>
      <c r="H122" s="37"/>
      <c r="BF122" s="57"/>
      <c r="BG122" s="44"/>
    </row>
    <row r="123" spans="1:59" ht="12.75" x14ac:dyDescent="0.2">
      <c r="A123" s="167"/>
      <c r="B123" s="51"/>
      <c r="C123" s="52"/>
      <c r="D123" s="53"/>
      <c r="E123" s="52"/>
      <c r="F123" s="54">
        <v>1</v>
      </c>
      <c r="G123" s="55"/>
      <c r="H123" s="55">
        <f t="shared" si="9"/>
        <v>0</v>
      </c>
      <c r="BF123" s="52"/>
      <c r="BG123" s="54">
        <v>1</v>
      </c>
    </row>
    <row r="124" spans="1:59" ht="12.75" x14ac:dyDescent="0.2">
      <c r="A124" s="166"/>
      <c r="B124" s="27" t="s">
        <v>820</v>
      </c>
      <c r="C124" s="28"/>
      <c r="D124" s="28"/>
      <c r="E124" s="28"/>
      <c r="F124" s="29">
        <v>1</v>
      </c>
      <c r="G124" s="30"/>
      <c r="H124" s="31">
        <f t="shared" si="9"/>
        <v>0</v>
      </c>
      <c r="BF124" s="28"/>
      <c r="BG124" s="29">
        <v>1</v>
      </c>
    </row>
    <row r="125" spans="1:59" ht="12.75" x14ac:dyDescent="0.2">
      <c r="A125" s="161" t="s">
        <v>233</v>
      </c>
      <c r="B125" s="40" t="s">
        <v>234</v>
      </c>
      <c r="C125" s="33" t="s">
        <v>1611</v>
      </c>
      <c r="D125" s="41" t="s">
        <v>235</v>
      </c>
      <c r="E125" s="33"/>
      <c r="F125" s="255" t="s">
        <v>1610</v>
      </c>
      <c r="G125" s="256"/>
      <c r="H125" s="37"/>
      <c r="BF125" s="33"/>
      <c r="BG125" s="35">
        <v>1</v>
      </c>
    </row>
    <row r="126" spans="1:59" ht="25.5" x14ac:dyDescent="0.2">
      <c r="A126" s="161" t="s">
        <v>236</v>
      </c>
      <c r="B126" s="40" t="s">
        <v>237</v>
      </c>
      <c r="C126" s="33" t="s">
        <v>1611</v>
      </c>
      <c r="D126" s="34" t="s">
        <v>118</v>
      </c>
      <c r="E126" s="33"/>
      <c r="F126" s="255" t="s">
        <v>1610</v>
      </c>
      <c r="G126" s="256"/>
      <c r="H126" s="37"/>
      <c r="BF126" s="33"/>
      <c r="BG126" s="35">
        <v>1</v>
      </c>
    </row>
    <row r="127" spans="1:59" ht="12.75" x14ac:dyDescent="0.2">
      <c r="A127" s="161" t="s">
        <v>238</v>
      </c>
      <c r="B127" s="40" t="s">
        <v>239</v>
      </c>
      <c r="C127" s="33" t="s">
        <v>1611</v>
      </c>
      <c r="D127" s="34"/>
      <c r="E127" s="33"/>
      <c r="F127" s="255" t="s">
        <v>1610</v>
      </c>
      <c r="G127" s="256"/>
      <c r="H127" s="37"/>
      <c r="BF127" s="33"/>
      <c r="BG127" s="35">
        <v>1</v>
      </c>
    </row>
    <row r="128" spans="1:59" ht="12.75" x14ac:dyDescent="0.2">
      <c r="A128" s="135" t="s">
        <v>821</v>
      </c>
      <c r="B128" s="69" t="s">
        <v>779</v>
      </c>
      <c r="C128" s="33" t="s">
        <v>1611</v>
      </c>
      <c r="D128" s="34"/>
      <c r="E128" s="33"/>
      <c r="F128" s="255" t="s">
        <v>1610</v>
      </c>
      <c r="G128" s="256"/>
      <c r="H128" s="37"/>
      <c r="BF128" s="43"/>
      <c r="BG128" s="44"/>
    </row>
    <row r="129" spans="1:59" ht="12.75" x14ac:dyDescent="0.2">
      <c r="A129" s="135" t="s">
        <v>823</v>
      </c>
      <c r="B129" s="69" t="s">
        <v>824</v>
      </c>
      <c r="C129" s="33" t="s">
        <v>1613</v>
      </c>
      <c r="D129" s="34" t="s">
        <v>810</v>
      </c>
      <c r="E129" s="33"/>
      <c r="F129" s="255" t="s">
        <v>1610</v>
      </c>
      <c r="G129" s="256"/>
      <c r="H129" s="37"/>
      <c r="BF129" s="43"/>
      <c r="BG129" s="44"/>
    </row>
    <row r="130" spans="1:59" ht="12.75" x14ac:dyDescent="0.2">
      <c r="A130" s="167"/>
      <c r="B130" s="51"/>
      <c r="C130" s="52"/>
      <c r="D130" s="53"/>
      <c r="E130" s="52"/>
      <c r="F130" s="54">
        <v>1</v>
      </c>
      <c r="G130" s="55"/>
      <c r="H130" s="55">
        <f t="shared" si="9"/>
        <v>0</v>
      </c>
      <c r="BF130" s="52"/>
      <c r="BG130" s="54">
        <v>1</v>
      </c>
    </row>
    <row r="131" spans="1:59" ht="12.75" x14ac:dyDescent="0.2">
      <c r="A131" s="166"/>
      <c r="B131" s="27" t="s">
        <v>242</v>
      </c>
      <c r="C131" s="28"/>
      <c r="D131" s="28"/>
      <c r="E131" s="28"/>
      <c r="F131" s="29">
        <v>1</v>
      </c>
      <c r="G131" s="30"/>
      <c r="H131" s="31">
        <f t="shared" si="9"/>
        <v>0</v>
      </c>
      <c r="BF131" s="28"/>
      <c r="BG131" s="29">
        <v>1</v>
      </c>
    </row>
    <row r="132" spans="1:59" ht="89.25" x14ac:dyDescent="0.2">
      <c r="A132" s="161" t="s">
        <v>243</v>
      </c>
      <c r="B132" s="63" t="s">
        <v>244</v>
      </c>
      <c r="C132" s="33" t="s">
        <v>1611</v>
      </c>
      <c r="D132" s="34" t="s">
        <v>245</v>
      </c>
      <c r="E132" s="33" t="s">
        <v>246</v>
      </c>
      <c r="F132" s="255" t="s">
        <v>1610</v>
      </c>
      <c r="G132" s="256"/>
      <c r="H132" s="37"/>
      <c r="BF132" s="33"/>
      <c r="BG132" s="35">
        <v>1</v>
      </c>
    </row>
    <row r="133" spans="1:59" ht="25.5" x14ac:dyDescent="0.2">
      <c r="A133" s="135" t="s">
        <v>822</v>
      </c>
      <c r="B133" s="40" t="s">
        <v>176</v>
      </c>
      <c r="C133" s="33" t="s">
        <v>1611</v>
      </c>
      <c r="D133" s="34" t="s">
        <v>241</v>
      </c>
      <c r="E133" s="33"/>
      <c r="F133" s="255" t="s">
        <v>1610</v>
      </c>
      <c r="G133" s="256"/>
      <c r="H133" s="37"/>
      <c r="BF133" s="33"/>
      <c r="BG133" s="35">
        <v>1</v>
      </c>
    </row>
    <row r="134" spans="1:59" ht="12.75" x14ac:dyDescent="0.2">
      <c r="A134" s="135" t="s">
        <v>825</v>
      </c>
      <c r="B134" s="40" t="s">
        <v>249</v>
      </c>
      <c r="C134" s="33" t="s">
        <v>1611</v>
      </c>
      <c r="D134" s="34"/>
      <c r="E134" s="33"/>
      <c r="F134" s="255" t="s">
        <v>1610</v>
      </c>
      <c r="G134" s="256"/>
      <c r="H134" s="37"/>
      <c r="BF134" s="33"/>
      <c r="BG134" s="35">
        <v>1</v>
      </c>
    </row>
    <row r="135" spans="1:59" ht="12.75" x14ac:dyDescent="0.2">
      <c r="A135" s="161" t="s">
        <v>250</v>
      </c>
      <c r="B135" s="63" t="s">
        <v>251</v>
      </c>
      <c r="C135" s="33" t="s">
        <v>1611</v>
      </c>
      <c r="D135" s="34" t="s">
        <v>252</v>
      </c>
      <c r="E135" s="33"/>
      <c r="F135" s="255" t="s">
        <v>1610</v>
      </c>
      <c r="G135" s="256"/>
      <c r="H135" s="37"/>
      <c r="BF135" s="43"/>
      <c r="BG135" s="44"/>
    </row>
    <row r="136" spans="1:59" ht="12.75" x14ac:dyDescent="0.2">
      <c r="A136" s="161" t="s">
        <v>253</v>
      </c>
      <c r="B136" s="40" t="s">
        <v>254</v>
      </c>
      <c r="C136" s="33" t="s">
        <v>1611</v>
      </c>
      <c r="D136" s="34" t="s">
        <v>255</v>
      </c>
      <c r="E136" s="33" t="s">
        <v>256</v>
      </c>
      <c r="F136" s="255" t="s">
        <v>1610</v>
      </c>
      <c r="G136" s="256"/>
      <c r="H136" s="37"/>
      <c r="BF136" s="43"/>
      <c r="BG136" s="44"/>
    </row>
    <row r="137" spans="1:59" ht="38.25" x14ac:dyDescent="0.2">
      <c r="A137" s="161" t="s">
        <v>766</v>
      </c>
      <c r="B137" s="40" t="s">
        <v>767</v>
      </c>
      <c r="C137" s="33" t="s">
        <v>1611</v>
      </c>
      <c r="D137" s="41" t="s">
        <v>768</v>
      </c>
      <c r="E137" s="41" t="s">
        <v>569</v>
      </c>
      <c r="F137" s="255" t="s">
        <v>1610</v>
      </c>
      <c r="G137" s="256"/>
      <c r="H137" s="37"/>
      <c r="BF137" s="43"/>
      <c r="BG137" s="44"/>
    </row>
    <row r="138" spans="1:59" ht="12.75" x14ac:dyDescent="0.2">
      <c r="A138" s="167"/>
      <c r="B138" s="51"/>
      <c r="C138" s="52"/>
      <c r="D138" s="53"/>
      <c r="E138" s="52"/>
      <c r="F138" s="54">
        <v>1</v>
      </c>
      <c r="G138" s="55"/>
      <c r="H138" s="55">
        <f t="shared" si="9"/>
        <v>0</v>
      </c>
      <c r="BF138" s="52"/>
      <c r="BG138" s="54">
        <v>1</v>
      </c>
    </row>
    <row r="139" spans="1:59" ht="12.75" x14ac:dyDescent="0.2">
      <c r="A139" s="166"/>
      <c r="B139" s="27" t="s">
        <v>827</v>
      </c>
      <c r="C139" s="28"/>
      <c r="D139" s="28"/>
      <c r="E139" s="28"/>
      <c r="F139" s="29">
        <v>1</v>
      </c>
      <c r="G139" s="30"/>
      <c r="H139" s="31">
        <f t="shared" si="9"/>
        <v>0</v>
      </c>
      <c r="BF139" s="28"/>
      <c r="BG139" s="29">
        <v>1</v>
      </c>
    </row>
    <row r="140" spans="1:59" ht="12.75" x14ac:dyDescent="0.2">
      <c r="A140" s="135" t="s">
        <v>826</v>
      </c>
      <c r="B140" s="40" t="s">
        <v>830</v>
      </c>
      <c r="C140" s="33" t="s">
        <v>1611</v>
      </c>
      <c r="D140" s="34"/>
      <c r="E140" s="33"/>
      <c r="F140" s="255" t="s">
        <v>1610</v>
      </c>
      <c r="G140" s="256"/>
      <c r="H140" s="37"/>
      <c r="BF140" s="33"/>
      <c r="BG140" s="35">
        <v>5</v>
      </c>
    </row>
    <row r="141" spans="1:59" ht="12.75" x14ac:dyDescent="0.2">
      <c r="A141" s="135" t="s">
        <v>828</v>
      </c>
      <c r="B141" s="40" t="s">
        <v>249</v>
      </c>
      <c r="C141" s="33" t="s">
        <v>1611</v>
      </c>
      <c r="D141" s="34"/>
      <c r="E141" s="33"/>
      <c r="F141" s="255" t="s">
        <v>1610</v>
      </c>
      <c r="G141" s="256"/>
      <c r="H141" s="37"/>
      <c r="BF141" s="33"/>
      <c r="BG141" s="35">
        <v>1</v>
      </c>
    </row>
    <row r="142" spans="1:59" ht="12.75" x14ac:dyDescent="0.2">
      <c r="A142" s="139"/>
      <c r="B142" s="40"/>
      <c r="C142" s="38"/>
      <c r="D142" s="34"/>
      <c r="E142" s="33"/>
      <c r="F142" s="35"/>
      <c r="G142" s="64"/>
      <c r="H142" s="37"/>
      <c r="BF142" s="43"/>
      <c r="BG142" s="44"/>
    </row>
    <row r="143" spans="1:59" ht="12.75" x14ac:dyDescent="0.2">
      <c r="A143" s="166"/>
      <c r="B143" s="27" t="s">
        <v>857</v>
      </c>
      <c r="C143" s="28"/>
      <c r="D143" s="28"/>
      <c r="E143" s="28"/>
      <c r="F143" s="29"/>
      <c r="G143" s="30"/>
      <c r="H143" s="31"/>
      <c r="BF143" s="43"/>
      <c r="BG143" s="44"/>
    </row>
    <row r="144" spans="1:59" ht="12.75" x14ac:dyDescent="0.2">
      <c r="A144" s="135" t="s">
        <v>863</v>
      </c>
      <c r="B144" s="69" t="s">
        <v>860</v>
      </c>
      <c r="C144" s="33" t="s">
        <v>1611</v>
      </c>
      <c r="D144" s="34" t="s">
        <v>861</v>
      </c>
      <c r="E144" s="33"/>
      <c r="F144" s="255" t="s">
        <v>1610</v>
      </c>
      <c r="G144" s="256"/>
      <c r="H144" s="37"/>
      <c r="BF144" s="43"/>
      <c r="BG144" s="44"/>
    </row>
    <row r="145" spans="1:60" ht="12.75" x14ac:dyDescent="0.2">
      <c r="A145" s="135" t="s">
        <v>862</v>
      </c>
      <c r="B145" s="63" t="s">
        <v>860</v>
      </c>
      <c r="C145" s="33" t="s">
        <v>1611</v>
      </c>
      <c r="D145" s="34" t="s">
        <v>846</v>
      </c>
      <c r="E145" s="33"/>
      <c r="F145" s="255" t="s">
        <v>1610</v>
      </c>
      <c r="G145" s="256"/>
      <c r="H145" s="37"/>
      <c r="BF145" s="43"/>
      <c r="BG145" s="44"/>
    </row>
    <row r="146" spans="1:60" ht="12.75" x14ac:dyDescent="0.2">
      <c r="A146" s="135" t="s">
        <v>864</v>
      </c>
      <c r="B146" s="63" t="s">
        <v>860</v>
      </c>
      <c r="C146" s="33" t="s">
        <v>1611</v>
      </c>
      <c r="D146" s="34" t="s">
        <v>865</v>
      </c>
      <c r="E146" s="33"/>
      <c r="F146" s="255" t="s">
        <v>1610</v>
      </c>
      <c r="G146" s="256"/>
      <c r="H146" s="37"/>
      <c r="BF146" s="43"/>
      <c r="BG146" s="44"/>
    </row>
    <row r="147" spans="1:60" ht="12.75" x14ac:dyDescent="0.2">
      <c r="A147" s="139"/>
      <c r="B147" s="40"/>
      <c r="C147" s="38"/>
      <c r="D147" s="34"/>
      <c r="E147" s="33"/>
      <c r="F147" s="35"/>
      <c r="G147" s="64"/>
      <c r="H147" s="37"/>
      <c r="BF147" s="43"/>
      <c r="BG147" s="44"/>
    </row>
    <row r="148" spans="1:60" ht="18" customHeight="1" x14ac:dyDescent="0.2">
      <c r="A148" s="21"/>
      <c r="B148" s="22" t="s">
        <v>832</v>
      </c>
      <c r="C148" s="23"/>
      <c r="D148" s="23"/>
      <c r="E148" s="23"/>
      <c r="F148" s="24"/>
      <c r="G148" s="25"/>
      <c r="H148" s="25"/>
      <c r="BF148" s="23"/>
      <c r="BG148" s="24"/>
    </row>
    <row r="149" spans="1:60" ht="12.75" x14ac:dyDescent="0.2">
      <c r="A149" s="166"/>
      <c r="B149" s="27" t="s">
        <v>831</v>
      </c>
      <c r="C149" s="28"/>
      <c r="D149" s="28"/>
      <c r="E149" s="28"/>
      <c r="F149" s="29">
        <v>1</v>
      </c>
      <c r="G149" s="30"/>
      <c r="H149" s="31">
        <f t="shared" ref="H149" si="10">G149*F149</f>
        <v>0</v>
      </c>
      <c r="BF149" s="28"/>
      <c r="BG149" s="29">
        <v>1</v>
      </c>
    </row>
    <row r="150" spans="1:60" ht="12.75" x14ac:dyDescent="0.2">
      <c r="A150" s="135" t="s">
        <v>833</v>
      </c>
      <c r="B150" s="69" t="s">
        <v>834</v>
      </c>
      <c r="C150" s="33" t="s">
        <v>1614</v>
      </c>
      <c r="D150" s="34"/>
      <c r="E150" s="33" t="s">
        <v>903</v>
      </c>
      <c r="F150" s="255" t="s">
        <v>1610</v>
      </c>
      <c r="G150" s="256"/>
      <c r="H150" s="37"/>
      <c r="BF150" s="33"/>
      <c r="BG150" s="35">
        <v>8</v>
      </c>
    </row>
    <row r="151" spans="1:60" ht="12.75" x14ac:dyDescent="0.2">
      <c r="A151" s="135" t="s">
        <v>835</v>
      </c>
      <c r="B151" s="40" t="s">
        <v>839</v>
      </c>
      <c r="C151" s="33" t="s">
        <v>1611</v>
      </c>
      <c r="D151" s="34"/>
      <c r="E151" s="33"/>
      <c r="F151" s="255" t="s">
        <v>1610</v>
      </c>
      <c r="G151" s="256"/>
      <c r="H151" s="37"/>
      <c r="BF151" s="33"/>
      <c r="BG151" s="35">
        <v>1</v>
      </c>
    </row>
    <row r="152" spans="1:60" ht="12.75" x14ac:dyDescent="0.2">
      <c r="A152" s="135" t="s">
        <v>836</v>
      </c>
      <c r="B152" s="40" t="s">
        <v>839</v>
      </c>
      <c r="C152" s="33" t="s">
        <v>1611</v>
      </c>
      <c r="D152" s="34"/>
      <c r="E152" s="33"/>
      <c r="F152" s="255" t="s">
        <v>1610</v>
      </c>
      <c r="G152" s="256"/>
      <c r="H152" s="37"/>
      <c r="BF152" s="33"/>
      <c r="BG152" s="35">
        <v>1</v>
      </c>
    </row>
    <row r="153" spans="1:60" ht="12.75" x14ac:dyDescent="0.2">
      <c r="A153" s="135" t="s">
        <v>837</v>
      </c>
      <c r="B153" s="40" t="s">
        <v>839</v>
      </c>
      <c r="C153" s="33" t="s">
        <v>1611</v>
      </c>
      <c r="D153" s="34"/>
      <c r="E153" s="33"/>
      <c r="F153" s="255" t="s">
        <v>1610</v>
      </c>
      <c r="G153" s="256"/>
      <c r="H153" s="37"/>
      <c r="BF153" s="33"/>
      <c r="BG153" s="35">
        <v>2</v>
      </c>
    </row>
    <row r="154" spans="1:60" ht="12.75" x14ac:dyDescent="0.2">
      <c r="A154" s="135" t="s">
        <v>838</v>
      </c>
      <c r="B154" s="40" t="s">
        <v>839</v>
      </c>
      <c r="C154" s="33" t="s">
        <v>1611</v>
      </c>
      <c r="D154" s="41"/>
      <c r="E154" s="41"/>
      <c r="F154" s="255" t="s">
        <v>1610</v>
      </c>
      <c r="G154" s="256"/>
      <c r="H154" s="37"/>
      <c r="BF154" s="41" t="s">
        <v>89</v>
      </c>
      <c r="BG154" s="35">
        <v>2</v>
      </c>
      <c r="BH154" s="4">
        <v>0.26</v>
      </c>
    </row>
    <row r="155" spans="1:60" ht="12.75" x14ac:dyDescent="0.2">
      <c r="A155" s="135" t="s">
        <v>840</v>
      </c>
      <c r="B155" s="40" t="s">
        <v>841</v>
      </c>
      <c r="C155" s="33" t="s">
        <v>1611</v>
      </c>
      <c r="D155" s="41"/>
      <c r="E155" s="41" t="s">
        <v>533</v>
      </c>
      <c r="F155" s="255" t="s">
        <v>1610</v>
      </c>
      <c r="G155" s="256"/>
      <c r="H155" s="37"/>
      <c r="BF155" s="41" t="s">
        <v>91</v>
      </c>
      <c r="BG155" s="35">
        <v>1</v>
      </c>
      <c r="BH155" s="4">
        <v>0.19</v>
      </c>
    </row>
    <row r="156" spans="1:60" ht="293.25" x14ac:dyDescent="0.2">
      <c r="A156" s="161" t="s">
        <v>88</v>
      </c>
      <c r="B156" s="40" t="s">
        <v>1623</v>
      </c>
      <c r="C156" s="33" t="s">
        <v>1611</v>
      </c>
      <c r="D156" s="41" t="s">
        <v>973</v>
      </c>
      <c r="E156" s="41" t="s">
        <v>974</v>
      </c>
      <c r="F156" s="255" t="s">
        <v>1610</v>
      </c>
      <c r="G156" s="256"/>
      <c r="H156" s="37"/>
      <c r="BF156" s="41" t="s">
        <v>91</v>
      </c>
      <c r="BG156" s="35">
        <v>1</v>
      </c>
      <c r="BH156" s="4">
        <v>0.19</v>
      </c>
    </row>
    <row r="157" spans="1:60" ht="12.75" x14ac:dyDescent="0.2">
      <c r="A157" s="135" t="s">
        <v>829</v>
      </c>
      <c r="B157" s="40" t="s">
        <v>830</v>
      </c>
      <c r="C157" s="33" t="s">
        <v>1611</v>
      </c>
      <c r="D157" s="34"/>
      <c r="E157" s="33"/>
      <c r="F157" s="255" t="s">
        <v>1610</v>
      </c>
      <c r="G157" s="256"/>
      <c r="H157" s="37"/>
      <c r="BF157" s="41"/>
      <c r="BG157" s="35"/>
    </row>
    <row r="158" spans="1:60" ht="12.75" x14ac:dyDescent="0.2">
      <c r="A158" s="167"/>
      <c r="B158" s="51"/>
      <c r="C158" s="52"/>
      <c r="D158" s="53"/>
      <c r="E158" s="52"/>
      <c r="F158" s="54">
        <v>1</v>
      </c>
      <c r="G158" s="55"/>
      <c r="H158" s="55">
        <f t="shared" ref="H158:H166" si="11">G158*F158</f>
        <v>0</v>
      </c>
      <c r="BF158" s="52"/>
      <c r="BG158" s="54">
        <v>1</v>
      </c>
    </row>
    <row r="159" spans="1:60" ht="12.75" x14ac:dyDescent="0.2">
      <c r="A159" s="166"/>
      <c r="B159" s="27" t="s">
        <v>843</v>
      </c>
      <c r="C159" s="28"/>
      <c r="D159" s="28"/>
      <c r="E159" s="28"/>
      <c r="F159" s="29">
        <v>1</v>
      </c>
      <c r="G159" s="30"/>
      <c r="H159" s="31">
        <f t="shared" si="11"/>
        <v>0</v>
      </c>
      <c r="BF159" s="28"/>
      <c r="BG159" s="29">
        <v>1</v>
      </c>
    </row>
    <row r="160" spans="1:60" ht="12.75" x14ac:dyDescent="0.2">
      <c r="A160" s="135" t="s">
        <v>844</v>
      </c>
      <c r="B160" s="69" t="s">
        <v>845</v>
      </c>
      <c r="C160" s="33" t="s">
        <v>1611</v>
      </c>
      <c r="D160" s="34" t="s">
        <v>846</v>
      </c>
      <c r="E160" s="33"/>
      <c r="F160" s="255" t="s">
        <v>1610</v>
      </c>
      <c r="G160" s="256"/>
      <c r="H160" s="37"/>
      <c r="BF160" s="33"/>
      <c r="BG160" s="35">
        <v>1</v>
      </c>
    </row>
    <row r="161" spans="1:60" ht="12.75" x14ac:dyDescent="0.2">
      <c r="A161" s="135" t="s">
        <v>847</v>
      </c>
      <c r="B161" s="69" t="s">
        <v>848</v>
      </c>
      <c r="C161" s="33" t="s">
        <v>1611</v>
      </c>
      <c r="D161" s="34" t="s">
        <v>849</v>
      </c>
      <c r="E161" s="33"/>
      <c r="F161" s="255" t="s">
        <v>1610</v>
      </c>
      <c r="G161" s="256"/>
      <c r="H161" s="37"/>
      <c r="BF161" s="33"/>
      <c r="BG161" s="35">
        <v>1</v>
      </c>
    </row>
    <row r="162" spans="1:60" ht="12.75" x14ac:dyDescent="0.2">
      <c r="A162" s="135" t="s">
        <v>852</v>
      </c>
      <c r="B162" s="69" t="s">
        <v>850</v>
      </c>
      <c r="C162" s="33" t="s">
        <v>1611</v>
      </c>
      <c r="D162" s="34" t="s">
        <v>851</v>
      </c>
      <c r="E162" s="33"/>
      <c r="F162" s="255" t="s">
        <v>1610</v>
      </c>
      <c r="G162" s="256"/>
      <c r="H162" s="37"/>
      <c r="BF162" s="33"/>
      <c r="BG162" s="35">
        <v>1</v>
      </c>
    </row>
    <row r="163" spans="1:60" ht="12.75" x14ac:dyDescent="0.2">
      <c r="A163" s="137" t="s">
        <v>853</v>
      </c>
      <c r="B163" s="40" t="s">
        <v>855</v>
      </c>
      <c r="C163" s="33" t="s">
        <v>1611</v>
      </c>
      <c r="D163" s="34" t="s">
        <v>392</v>
      </c>
      <c r="E163" s="33"/>
      <c r="F163" s="255" t="s">
        <v>1610</v>
      </c>
      <c r="G163" s="256"/>
      <c r="H163" s="37"/>
      <c r="BF163" s="33" t="s">
        <v>278</v>
      </c>
      <c r="BG163" s="35">
        <v>1</v>
      </c>
      <c r="BH163" s="4">
        <v>1.1000000000000001</v>
      </c>
    </row>
    <row r="164" spans="1:60" ht="12.75" x14ac:dyDescent="0.2">
      <c r="A164" s="137" t="s">
        <v>854</v>
      </c>
      <c r="B164" s="40" t="s">
        <v>856</v>
      </c>
      <c r="C164" s="33" t="s">
        <v>1611</v>
      </c>
      <c r="D164" s="41" t="s">
        <v>374</v>
      </c>
      <c r="E164" s="41"/>
      <c r="F164" s="255" t="s">
        <v>1610</v>
      </c>
      <c r="G164" s="256"/>
      <c r="H164" s="37"/>
      <c r="BF164" s="41" t="s">
        <v>280</v>
      </c>
      <c r="BG164" s="35">
        <v>1</v>
      </c>
      <c r="BH164" s="4">
        <v>3</v>
      </c>
    </row>
    <row r="165" spans="1:60" ht="12.75" x14ac:dyDescent="0.2">
      <c r="A165" s="135" t="s">
        <v>842</v>
      </c>
      <c r="B165" s="40" t="s">
        <v>249</v>
      </c>
      <c r="C165" s="33" t="s">
        <v>1611</v>
      </c>
      <c r="D165" s="34"/>
      <c r="E165" s="33"/>
      <c r="F165" s="255" t="s">
        <v>1610</v>
      </c>
      <c r="G165" s="256"/>
      <c r="H165" s="37"/>
      <c r="BF165" s="33" t="s">
        <v>282</v>
      </c>
      <c r="BG165" s="35">
        <v>1</v>
      </c>
      <c r="BH165" s="4">
        <v>0.4</v>
      </c>
    </row>
    <row r="166" spans="1:60" ht="12.75" x14ac:dyDescent="0.2">
      <c r="A166" s="167"/>
      <c r="B166" s="51"/>
      <c r="C166" s="52"/>
      <c r="D166" s="53"/>
      <c r="E166" s="52"/>
      <c r="F166" s="54">
        <v>1</v>
      </c>
      <c r="G166" s="55"/>
      <c r="H166" s="55">
        <f t="shared" si="11"/>
        <v>0</v>
      </c>
      <c r="BF166" s="52"/>
      <c r="BG166" s="54">
        <v>1</v>
      </c>
    </row>
    <row r="167" spans="1:60" ht="12.75" x14ac:dyDescent="0.2">
      <c r="A167" s="21"/>
      <c r="B167" s="22" t="s">
        <v>423</v>
      </c>
      <c r="C167" s="23"/>
      <c r="D167" s="23"/>
      <c r="E167" s="23"/>
      <c r="F167" s="24"/>
      <c r="G167" s="25"/>
      <c r="H167" s="25"/>
      <c r="BF167" s="164"/>
      <c r="BG167" s="165"/>
    </row>
    <row r="168" spans="1:60" ht="12.75" x14ac:dyDescent="0.2">
      <c r="A168" s="166" t="s">
        <v>424</v>
      </c>
      <c r="B168" s="27" t="s">
        <v>425</v>
      </c>
      <c r="C168" s="28"/>
      <c r="D168" s="28"/>
      <c r="E168" s="28"/>
      <c r="F168" s="29">
        <v>1</v>
      </c>
      <c r="G168" s="30"/>
      <c r="H168" s="31">
        <f t="shared" ref="H168:H234" si="12">G168*F168</f>
        <v>0</v>
      </c>
      <c r="BF168" s="164"/>
      <c r="BG168" s="165"/>
    </row>
    <row r="169" spans="1:60" ht="293.25" x14ac:dyDescent="0.2">
      <c r="A169" s="163" t="s">
        <v>426</v>
      </c>
      <c r="B169" s="40" t="s">
        <v>1623</v>
      </c>
      <c r="C169" s="72"/>
      <c r="D169" s="41" t="s">
        <v>973</v>
      </c>
      <c r="E169" s="41" t="s">
        <v>974</v>
      </c>
      <c r="F169" s="41">
        <v>5</v>
      </c>
      <c r="G169" s="37"/>
      <c r="H169" s="37">
        <f t="shared" si="12"/>
        <v>0</v>
      </c>
      <c r="BF169" s="164"/>
      <c r="BG169" s="165"/>
    </row>
    <row r="170" spans="1:60" ht="293.25" x14ac:dyDescent="0.2">
      <c r="A170" s="163" t="s">
        <v>427</v>
      </c>
      <c r="B170" s="40" t="s">
        <v>1625</v>
      </c>
      <c r="C170" s="72"/>
      <c r="D170" s="41" t="s">
        <v>973</v>
      </c>
      <c r="E170" s="41" t="s">
        <v>975</v>
      </c>
      <c r="F170" s="41">
        <v>3</v>
      </c>
      <c r="G170" s="37"/>
      <c r="H170" s="37">
        <f t="shared" si="12"/>
        <v>0</v>
      </c>
      <c r="BF170" s="164"/>
      <c r="BG170" s="165"/>
    </row>
    <row r="171" spans="1:60" ht="38.25" x14ac:dyDescent="0.2">
      <c r="A171" s="163" t="s">
        <v>428</v>
      </c>
      <c r="B171" s="76" t="s">
        <v>967</v>
      </c>
      <c r="C171" s="33"/>
      <c r="D171" s="34" t="s">
        <v>1204</v>
      </c>
      <c r="E171" s="33"/>
      <c r="F171" s="35">
        <v>1</v>
      </c>
      <c r="G171" s="36"/>
      <c r="H171" s="37">
        <f t="shared" si="12"/>
        <v>0</v>
      </c>
      <c r="BF171" s="164"/>
      <c r="BG171" s="165"/>
    </row>
    <row r="172" spans="1:60" ht="38.25" x14ac:dyDescent="0.2">
      <c r="A172" s="163" t="s">
        <v>429</v>
      </c>
      <c r="B172" s="76" t="s">
        <v>967</v>
      </c>
      <c r="C172" s="33"/>
      <c r="D172" s="34" t="s">
        <v>1205</v>
      </c>
      <c r="E172" s="33"/>
      <c r="F172" s="35">
        <v>1</v>
      </c>
      <c r="G172" s="36"/>
      <c r="H172" s="37">
        <f t="shared" si="12"/>
        <v>0</v>
      </c>
      <c r="BF172" s="164"/>
      <c r="BG172" s="165"/>
    </row>
    <row r="173" spans="1:60" ht="38.25" x14ac:dyDescent="0.2">
      <c r="A173" s="163" t="s">
        <v>430</v>
      </c>
      <c r="B173" s="76" t="s">
        <v>967</v>
      </c>
      <c r="C173" s="33"/>
      <c r="D173" s="34" t="s">
        <v>1206</v>
      </c>
      <c r="E173" s="33"/>
      <c r="F173" s="35">
        <v>1</v>
      </c>
      <c r="G173" s="36"/>
      <c r="H173" s="37">
        <f t="shared" si="12"/>
        <v>0</v>
      </c>
      <c r="BF173" s="164"/>
      <c r="BG173" s="165"/>
    </row>
    <row r="174" spans="1:60" ht="12.75" x14ac:dyDescent="0.2">
      <c r="A174" s="167" t="s">
        <v>431</v>
      </c>
      <c r="B174" s="51"/>
      <c r="C174" s="52"/>
      <c r="D174" s="53"/>
      <c r="E174" s="52"/>
      <c r="F174" s="54">
        <v>1</v>
      </c>
      <c r="G174" s="55"/>
      <c r="H174" s="55">
        <f t="shared" si="12"/>
        <v>0</v>
      </c>
      <c r="BF174" s="164"/>
      <c r="BG174" s="165"/>
    </row>
    <row r="175" spans="1:60" ht="12.75" x14ac:dyDescent="0.2">
      <c r="A175" s="166" t="s">
        <v>431</v>
      </c>
      <c r="B175" s="27" t="s">
        <v>432</v>
      </c>
      <c r="C175" s="28"/>
      <c r="D175" s="28"/>
      <c r="E175" s="28"/>
      <c r="F175" s="29">
        <v>1</v>
      </c>
      <c r="G175" s="30"/>
      <c r="H175" s="31">
        <f t="shared" si="12"/>
        <v>0</v>
      </c>
      <c r="BF175" s="164"/>
      <c r="BG175" s="165"/>
    </row>
    <row r="176" spans="1:60" ht="38.25" x14ac:dyDescent="0.2">
      <c r="A176" s="163" t="s">
        <v>433</v>
      </c>
      <c r="B176" s="76" t="s">
        <v>967</v>
      </c>
      <c r="C176" s="33"/>
      <c r="D176" s="34" t="s">
        <v>434</v>
      </c>
      <c r="E176" s="33"/>
      <c r="F176" s="35">
        <v>1</v>
      </c>
      <c r="G176" s="36"/>
      <c r="H176" s="37">
        <f t="shared" si="12"/>
        <v>0</v>
      </c>
      <c r="BF176" s="164"/>
      <c r="BG176" s="165"/>
    </row>
    <row r="177" spans="1:59" ht="12.75" x14ac:dyDescent="0.2">
      <c r="A177" s="163" t="s">
        <v>435</v>
      </c>
      <c r="B177" s="197" t="s">
        <v>1207</v>
      </c>
      <c r="C177" s="33"/>
      <c r="D177" s="34"/>
      <c r="E177" s="33"/>
      <c r="F177" s="255" t="s">
        <v>1610</v>
      </c>
      <c r="G177" s="256"/>
      <c r="H177" s="37"/>
      <c r="BF177" s="164"/>
      <c r="BG177" s="165"/>
    </row>
    <row r="178" spans="1:59" ht="12.75" x14ac:dyDescent="0.2">
      <c r="A178" s="163" t="s">
        <v>436</v>
      </c>
      <c r="B178" s="197" t="s">
        <v>1208</v>
      </c>
      <c r="C178" s="33"/>
      <c r="D178" s="34"/>
      <c r="E178" s="33"/>
      <c r="F178" s="255" t="s">
        <v>1610</v>
      </c>
      <c r="G178" s="256"/>
      <c r="H178" s="37"/>
      <c r="BF178" s="164"/>
      <c r="BG178" s="165"/>
    </row>
    <row r="179" spans="1:59" ht="12.75" x14ac:dyDescent="0.2">
      <c r="A179" s="167"/>
      <c r="B179" s="51"/>
      <c r="C179" s="52"/>
      <c r="D179" s="53"/>
      <c r="E179" s="52"/>
      <c r="F179" s="54">
        <v>1</v>
      </c>
      <c r="G179" s="55"/>
      <c r="H179" s="55">
        <f t="shared" si="12"/>
        <v>0</v>
      </c>
      <c r="BF179" s="164"/>
      <c r="BG179" s="165"/>
    </row>
    <row r="180" spans="1:59" ht="12.75" x14ac:dyDescent="0.2">
      <c r="A180" s="166" t="s">
        <v>437</v>
      </c>
      <c r="B180" s="27" t="s">
        <v>438</v>
      </c>
      <c r="C180" s="28"/>
      <c r="D180" s="28"/>
      <c r="E180" s="28"/>
      <c r="F180" s="29">
        <v>1</v>
      </c>
      <c r="G180" s="30"/>
      <c r="H180" s="31">
        <f t="shared" si="12"/>
        <v>0</v>
      </c>
      <c r="BF180" s="164"/>
      <c r="BG180" s="165"/>
    </row>
    <row r="181" spans="1:59" ht="63.75" x14ac:dyDescent="0.2">
      <c r="A181" s="163" t="s">
        <v>439</v>
      </c>
      <c r="B181" s="40" t="s">
        <v>965</v>
      </c>
      <c r="C181" s="71"/>
      <c r="D181" s="72" t="s">
        <v>1209</v>
      </c>
      <c r="E181" s="71"/>
      <c r="F181" s="41">
        <v>1</v>
      </c>
      <c r="G181" s="37"/>
      <c r="H181" s="37">
        <f t="shared" si="12"/>
        <v>0</v>
      </c>
      <c r="BF181" s="164"/>
      <c r="BG181" s="165"/>
    </row>
    <row r="182" spans="1:59" ht="12.75" x14ac:dyDescent="0.2">
      <c r="A182" s="163" t="s">
        <v>440</v>
      </c>
      <c r="B182" s="40" t="s">
        <v>1600</v>
      </c>
      <c r="C182" s="71"/>
      <c r="D182" s="72"/>
      <c r="E182" s="71" t="s">
        <v>75</v>
      </c>
      <c r="F182" s="41">
        <v>1</v>
      </c>
      <c r="G182" s="37"/>
      <c r="H182" s="37">
        <f t="shared" si="12"/>
        <v>0</v>
      </c>
      <c r="BF182" s="164"/>
      <c r="BG182" s="165"/>
    </row>
    <row r="183" spans="1:59" ht="38.25" x14ac:dyDescent="0.2">
      <c r="A183" s="163" t="s">
        <v>442</v>
      </c>
      <c r="B183" s="76" t="s">
        <v>967</v>
      </c>
      <c r="C183" s="33"/>
      <c r="D183" s="34" t="s">
        <v>1210</v>
      </c>
      <c r="E183" s="33"/>
      <c r="F183" s="35">
        <v>1</v>
      </c>
      <c r="G183" s="36"/>
      <c r="H183" s="37">
        <f t="shared" si="12"/>
        <v>0</v>
      </c>
      <c r="BF183" s="164"/>
      <c r="BG183" s="165"/>
    </row>
    <row r="184" spans="1:59" ht="12.75" x14ac:dyDescent="0.2">
      <c r="A184" s="167"/>
      <c r="B184" s="51"/>
      <c r="C184" s="52"/>
      <c r="D184" s="53"/>
      <c r="E184" s="52"/>
      <c r="F184" s="54">
        <v>1</v>
      </c>
      <c r="G184" s="55"/>
      <c r="H184" s="55">
        <f t="shared" si="12"/>
        <v>0</v>
      </c>
      <c r="BF184" s="164"/>
      <c r="BG184" s="165"/>
    </row>
    <row r="185" spans="1:59" ht="12.75" x14ac:dyDescent="0.2">
      <c r="A185" s="166" t="s">
        <v>443</v>
      </c>
      <c r="B185" s="27" t="s">
        <v>444</v>
      </c>
      <c r="C185" s="28"/>
      <c r="D185" s="28"/>
      <c r="E185" s="28"/>
      <c r="F185" s="29">
        <v>1</v>
      </c>
      <c r="G185" s="30"/>
      <c r="H185" s="31">
        <f t="shared" si="12"/>
        <v>0</v>
      </c>
      <c r="BF185" s="164"/>
      <c r="BG185" s="165"/>
    </row>
    <row r="186" spans="1:59" ht="63.75" x14ac:dyDescent="0.2">
      <c r="A186" s="163" t="s">
        <v>445</v>
      </c>
      <c r="B186" s="40" t="s">
        <v>965</v>
      </c>
      <c r="C186" s="71"/>
      <c r="D186" s="72" t="s">
        <v>1211</v>
      </c>
      <c r="E186" s="71"/>
      <c r="F186" s="41">
        <v>1</v>
      </c>
      <c r="G186" s="37"/>
      <c r="H186" s="37">
        <f t="shared" si="12"/>
        <v>0</v>
      </c>
      <c r="BF186" s="164"/>
      <c r="BG186" s="165"/>
    </row>
    <row r="187" spans="1:59" ht="12.75" x14ac:dyDescent="0.2">
      <c r="A187" s="163" t="s">
        <v>446</v>
      </c>
      <c r="B187" s="40" t="s">
        <v>1601</v>
      </c>
      <c r="C187" s="71"/>
      <c r="D187" s="72"/>
      <c r="E187" s="71" t="s">
        <v>75</v>
      </c>
      <c r="F187" s="41">
        <v>1</v>
      </c>
      <c r="G187" s="37"/>
      <c r="H187" s="37">
        <f t="shared" si="12"/>
        <v>0</v>
      </c>
      <c r="BF187" s="164"/>
      <c r="BG187" s="165"/>
    </row>
    <row r="188" spans="1:59" ht="38.25" x14ac:dyDescent="0.2">
      <c r="A188" s="163" t="s">
        <v>447</v>
      </c>
      <c r="B188" s="76" t="s">
        <v>967</v>
      </c>
      <c r="C188" s="33"/>
      <c r="D188" s="34" t="s">
        <v>1212</v>
      </c>
      <c r="E188" s="33"/>
      <c r="F188" s="35">
        <v>2</v>
      </c>
      <c r="G188" s="36"/>
      <c r="H188" s="37">
        <f t="shared" si="12"/>
        <v>0</v>
      </c>
      <c r="BF188" s="164"/>
      <c r="BG188" s="165"/>
    </row>
    <row r="189" spans="1:59" ht="38.25" x14ac:dyDescent="0.2">
      <c r="A189" s="163" t="s">
        <v>448</v>
      </c>
      <c r="B189" s="76" t="s">
        <v>967</v>
      </c>
      <c r="C189" s="33"/>
      <c r="D189" s="34" t="s">
        <v>1213</v>
      </c>
      <c r="E189" s="33"/>
      <c r="F189" s="35">
        <v>2</v>
      </c>
      <c r="G189" s="36"/>
      <c r="H189" s="37">
        <f t="shared" si="12"/>
        <v>0</v>
      </c>
      <c r="BF189" s="164"/>
      <c r="BG189" s="165"/>
    </row>
    <row r="190" spans="1:59" ht="38.25" x14ac:dyDescent="0.2">
      <c r="A190" s="163" t="s">
        <v>449</v>
      </c>
      <c r="B190" s="76" t="s">
        <v>967</v>
      </c>
      <c r="C190" s="33"/>
      <c r="D190" s="34" t="s">
        <v>1214</v>
      </c>
      <c r="E190" s="33"/>
      <c r="F190" s="35">
        <v>1</v>
      </c>
      <c r="G190" s="36"/>
      <c r="H190" s="37">
        <f t="shared" si="12"/>
        <v>0</v>
      </c>
      <c r="BF190" s="164"/>
      <c r="BG190" s="165"/>
    </row>
    <row r="191" spans="1:59" ht="38.25" x14ac:dyDescent="0.2">
      <c r="A191" s="163" t="s">
        <v>450</v>
      </c>
      <c r="B191" s="76" t="s">
        <v>972</v>
      </c>
      <c r="C191" s="33"/>
      <c r="D191" s="34" t="s">
        <v>1215</v>
      </c>
      <c r="E191" s="33"/>
      <c r="F191" s="35">
        <v>1</v>
      </c>
      <c r="G191" s="36"/>
      <c r="H191" s="37">
        <f t="shared" si="12"/>
        <v>0</v>
      </c>
      <c r="BF191" s="164"/>
      <c r="BG191" s="165"/>
    </row>
    <row r="192" spans="1:59" ht="12.75" x14ac:dyDescent="0.2">
      <c r="A192" s="167"/>
      <c r="B192" s="51"/>
      <c r="C192" s="52"/>
      <c r="D192" s="53"/>
      <c r="E192" s="52"/>
      <c r="F192" s="54">
        <v>1</v>
      </c>
      <c r="G192" s="55"/>
      <c r="H192" s="55">
        <f t="shared" si="12"/>
        <v>0</v>
      </c>
      <c r="BF192" s="164"/>
      <c r="BG192" s="165"/>
    </row>
    <row r="193" spans="1:59" ht="12.75" x14ac:dyDescent="0.2">
      <c r="A193" s="166" t="s">
        <v>451</v>
      </c>
      <c r="B193" s="27" t="s">
        <v>452</v>
      </c>
      <c r="C193" s="28"/>
      <c r="D193" s="28"/>
      <c r="E193" s="28"/>
      <c r="F193" s="29">
        <v>1</v>
      </c>
      <c r="G193" s="30"/>
      <c r="H193" s="31">
        <f t="shared" si="12"/>
        <v>0</v>
      </c>
      <c r="BF193" s="164"/>
      <c r="BG193" s="165"/>
    </row>
    <row r="194" spans="1:59" ht="25.5" x14ac:dyDescent="0.2">
      <c r="A194" s="163" t="s">
        <v>453</v>
      </c>
      <c r="B194" s="40" t="s">
        <v>931</v>
      </c>
      <c r="C194" s="38"/>
      <c r="D194" s="41" t="s">
        <v>932</v>
      </c>
      <c r="E194" s="41"/>
      <c r="F194" s="41">
        <v>1</v>
      </c>
      <c r="G194" s="37"/>
      <c r="H194" s="39">
        <f t="shared" si="12"/>
        <v>0</v>
      </c>
      <c r="BF194" s="164"/>
      <c r="BG194" s="165"/>
    </row>
    <row r="195" spans="1:59" ht="76.5" x14ac:dyDescent="0.2">
      <c r="A195" s="163" t="s">
        <v>454</v>
      </c>
      <c r="B195" s="66" t="s">
        <v>1216</v>
      </c>
      <c r="C195" s="33"/>
      <c r="D195" s="34" t="s">
        <v>1217</v>
      </c>
      <c r="E195" s="33"/>
      <c r="F195" s="35">
        <v>1</v>
      </c>
      <c r="G195" s="36"/>
      <c r="H195" s="37">
        <f t="shared" si="12"/>
        <v>0</v>
      </c>
      <c r="BF195" s="164"/>
      <c r="BG195" s="165"/>
    </row>
    <row r="196" spans="1:59" ht="12.75" x14ac:dyDescent="0.2">
      <c r="A196" s="163" t="s">
        <v>455</v>
      </c>
      <c r="B196" s="66" t="s">
        <v>1068</v>
      </c>
      <c r="C196" s="33"/>
      <c r="D196" s="34"/>
      <c r="E196" s="33"/>
      <c r="F196" s="35">
        <v>1</v>
      </c>
      <c r="G196" s="37"/>
      <c r="H196" s="37">
        <f t="shared" si="12"/>
        <v>0</v>
      </c>
      <c r="BF196" s="164"/>
      <c r="BG196" s="165"/>
    </row>
    <row r="197" spans="1:59" ht="51" x14ac:dyDescent="0.2">
      <c r="A197" s="163" t="s">
        <v>456</v>
      </c>
      <c r="B197" s="40" t="s">
        <v>1218</v>
      </c>
      <c r="C197" s="33"/>
      <c r="D197" s="34" t="s">
        <v>1219</v>
      </c>
      <c r="E197" s="33"/>
      <c r="F197" s="35">
        <v>1</v>
      </c>
      <c r="G197" s="36"/>
      <c r="H197" s="37">
        <f t="shared" si="12"/>
        <v>0</v>
      </c>
      <c r="BF197" s="164"/>
      <c r="BG197" s="165"/>
    </row>
    <row r="198" spans="1:59" ht="63.75" x14ac:dyDescent="0.2">
      <c r="A198" s="163" t="s">
        <v>457</v>
      </c>
      <c r="B198" s="66" t="s">
        <v>1220</v>
      </c>
      <c r="C198" s="72"/>
      <c r="D198" s="72" t="s">
        <v>1221</v>
      </c>
      <c r="E198" s="71" t="s">
        <v>1222</v>
      </c>
      <c r="F198" s="41">
        <v>1</v>
      </c>
      <c r="G198" s="37"/>
      <c r="H198" s="37">
        <f t="shared" si="12"/>
        <v>0</v>
      </c>
      <c r="BF198" s="164"/>
      <c r="BG198" s="165"/>
    </row>
    <row r="199" spans="1:59" ht="25.5" x14ac:dyDescent="0.2">
      <c r="A199" s="163" t="s">
        <v>458</v>
      </c>
      <c r="B199" s="40" t="s">
        <v>1223</v>
      </c>
      <c r="C199" s="33"/>
      <c r="D199" s="34" t="s">
        <v>1217</v>
      </c>
      <c r="E199" s="33"/>
      <c r="F199" s="35">
        <v>1</v>
      </c>
      <c r="G199" s="36"/>
      <c r="H199" s="37">
        <f t="shared" si="12"/>
        <v>0</v>
      </c>
      <c r="BF199" s="164"/>
      <c r="BG199" s="165"/>
    </row>
    <row r="200" spans="1:59" ht="25.5" x14ac:dyDescent="0.2">
      <c r="A200" s="163" t="s">
        <v>459</v>
      </c>
      <c r="B200" s="40" t="s">
        <v>1224</v>
      </c>
      <c r="C200" s="72"/>
      <c r="D200" s="41" t="s">
        <v>1225</v>
      </c>
      <c r="E200" s="41" t="s">
        <v>1226</v>
      </c>
      <c r="F200" s="41">
        <v>1</v>
      </c>
      <c r="G200" s="37"/>
      <c r="H200" s="37">
        <f t="shared" si="12"/>
        <v>0</v>
      </c>
      <c r="BF200" s="164"/>
      <c r="BG200" s="165"/>
    </row>
    <row r="201" spans="1:59" ht="38.25" x14ac:dyDescent="0.2">
      <c r="A201" s="163" t="s">
        <v>460</v>
      </c>
      <c r="B201" s="40" t="s">
        <v>1227</v>
      </c>
      <c r="C201" s="33"/>
      <c r="D201" s="34" t="s">
        <v>1228</v>
      </c>
      <c r="E201" s="33"/>
      <c r="F201" s="35">
        <v>1</v>
      </c>
      <c r="G201" s="36"/>
      <c r="H201" s="37">
        <f t="shared" si="12"/>
        <v>0</v>
      </c>
      <c r="BF201" s="164"/>
      <c r="BG201" s="165"/>
    </row>
    <row r="202" spans="1:59" ht="38.25" x14ac:dyDescent="0.2">
      <c r="A202" s="163" t="s">
        <v>461</v>
      </c>
      <c r="B202" s="40" t="s">
        <v>1229</v>
      </c>
      <c r="C202" s="33"/>
      <c r="D202" s="34" t="s">
        <v>1230</v>
      </c>
      <c r="E202" s="33"/>
      <c r="F202" s="35">
        <v>1</v>
      </c>
      <c r="G202" s="36"/>
      <c r="H202" s="37">
        <f t="shared" si="12"/>
        <v>0</v>
      </c>
      <c r="BF202" s="164"/>
      <c r="BG202" s="165"/>
    </row>
    <row r="203" spans="1:59" ht="89.25" x14ac:dyDescent="0.2">
      <c r="A203" s="163" t="s">
        <v>462</v>
      </c>
      <c r="B203" s="76" t="s">
        <v>1231</v>
      </c>
      <c r="C203" s="72"/>
      <c r="D203" s="72" t="s">
        <v>1232</v>
      </c>
      <c r="E203" s="71" t="s">
        <v>1233</v>
      </c>
      <c r="F203" s="35">
        <v>1</v>
      </c>
      <c r="G203" s="37"/>
      <c r="H203" s="37">
        <f t="shared" si="12"/>
        <v>0</v>
      </c>
      <c r="BF203" s="164"/>
      <c r="BG203" s="165"/>
    </row>
    <row r="204" spans="1:59" ht="38.25" x14ac:dyDescent="0.2">
      <c r="A204" s="163" t="s">
        <v>463</v>
      </c>
      <c r="B204" s="66" t="s">
        <v>1234</v>
      </c>
      <c r="C204" s="33"/>
      <c r="D204" s="34"/>
      <c r="E204" s="33"/>
      <c r="F204" s="35">
        <v>1</v>
      </c>
      <c r="G204" s="37"/>
      <c r="H204" s="37">
        <f t="shared" si="12"/>
        <v>0</v>
      </c>
      <c r="BF204" s="164"/>
      <c r="BG204" s="165"/>
    </row>
    <row r="205" spans="1:59" ht="38.25" x14ac:dyDescent="0.2">
      <c r="A205" s="163" t="s">
        <v>464</v>
      </c>
      <c r="B205" s="66" t="s">
        <v>1235</v>
      </c>
      <c r="C205" s="33"/>
      <c r="D205" s="34" t="s">
        <v>1236</v>
      </c>
      <c r="E205" s="33"/>
      <c r="F205" s="35">
        <v>1</v>
      </c>
      <c r="G205" s="36"/>
      <c r="H205" s="37">
        <f t="shared" si="12"/>
        <v>0</v>
      </c>
      <c r="BF205" s="164"/>
      <c r="BG205" s="165"/>
    </row>
    <row r="206" spans="1:59" ht="12.75" x14ac:dyDescent="0.2">
      <c r="A206" s="163" t="s">
        <v>465</v>
      </c>
      <c r="B206" s="197" t="s">
        <v>1237</v>
      </c>
      <c r="C206" s="33" t="s">
        <v>1611</v>
      </c>
      <c r="D206" s="34"/>
      <c r="E206" s="33"/>
      <c r="F206" s="255" t="s">
        <v>1610</v>
      </c>
      <c r="G206" s="256"/>
      <c r="H206" s="37"/>
      <c r="BF206" s="164"/>
      <c r="BG206" s="165"/>
    </row>
    <row r="207" spans="1:59" ht="25.5" x14ac:dyDescent="0.2">
      <c r="A207" s="163" t="s">
        <v>466</v>
      </c>
      <c r="B207" s="40" t="s">
        <v>1238</v>
      </c>
      <c r="C207" s="33"/>
      <c r="D207" s="34" t="s">
        <v>1239</v>
      </c>
      <c r="E207" s="33"/>
      <c r="F207" s="35">
        <v>1</v>
      </c>
      <c r="G207" s="36"/>
      <c r="H207" s="37">
        <f t="shared" si="12"/>
        <v>0</v>
      </c>
      <c r="BF207" s="164"/>
      <c r="BG207" s="165"/>
    </row>
    <row r="208" spans="1:59" ht="293.25" x14ac:dyDescent="0.2">
      <c r="A208" s="163" t="s">
        <v>467</v>
      </c>
      <c r="B208" s="40" t="s">
        <v>1623</v>
      </c>
      <c r="C208" s="72"/>
      <c r="D208" s="41" t="s">
        <v>973</v>
      </c>
      <c r="E208" s="41" t="s">
        <v>974</v>
      </c>
      <c r="F208" s="41">
        <v>2</v>
      </c>
      <c r="G208" s="37"/>
      <c r="H208" s="37">
        <f t="shared" si="12"/>
        <v>0</v>
      </c>
      <c r="BF208" s="164"/>
      <c r="BG208" s="165"/>
    </row>
    <row r="209" spans="1:59" ht="12.75" x14ac:dyDescent="0.2">
      <c r="A209" s="163" t="s">
        <v>468</v>
      </c>
      <c r="B209" s="40" t="s">
        <v>1240</v>
      </c>
      <c r="C209" s="33"/>
      <c r="D209" s="34" t="s">
        <v>469</v>
      </c>
      <c r="E209" s="33"/>
      <c r="F209" s="35">
        <v>2</v>
      </c>
      <c r="G209" s="36"/>
      <c r="H209" s="37">
        <f t="shared" si="12"/>
        <v>0</v>
      </c>
      <c r="BF209" s="164"/>
      <c r="BG209" s="165"/>
    </row>
    <row r="210" spans="1:59" ht="12.75" x14ac:dyDescent="0.2">
      <c r="A210" s="163" t="s">
        <v>470</v>
      </c>
      <c r="B210" s="66" t="s">
        <v>1602</v>
      </c>
      <c r="C210" s="71"/>
      <c r="D210" s="72" t="s">
        <v>472</v>
      </c>
      <c r="E210" s="71" t="s">
        <v>75</v>
      </c>
      <c r="F210" s="41">
        <v>1</v>
      </c>
      <c r="G210" s="37"/>
      <c r="H210" s="37">
        <f t="shared" si="12"/>
        <v>0</v>
      </c>
      <c r="BF210" s="164"/>
      <c r="BG210" s="165"/>
    </row>
    <row r="211" spans="1:59" ht="51" x14ac:dyDescent="0.2">
      <c r="A211" s="163" t="s">
        <v>473</v>
      </c>
      <c r="B211" s="40" t="s">
        <v>1244</v>
      </c>
      <c r="C211" s="72"/>
      <c r="D211" s="67" t="s">
        <v>1245</v>
      </c>
      <c r="E211" s="67" t="s">
        <v>474</v>
      </c>
      <c r="F211" s="41">
        <v>1</v>
      </c>
      <c r="G211" s="37"/>
      <c r="H211" s="37">
        <f t="shared" si="12"/>
        <v>0</v>
      </c>
      <c r="BF211" s="164"/>
      <c r="BG211" s="165"/>
    </row>
    <row r="212" spans="1:59" ht="25.5" x14ac:dyDescent="0.2">
      <c r="A212" s="163" t="s">
        <v>475</v>
      </c>
      <c r="B212" s="40" t="s">
        <v>1241</v>
      </c>
      <c r="C212" s="33"/>
      <c r="D212" s="41" t="s">
        <v>1171</v>
      </c>
      <c r="E212" s="33"/>
      <c r="F212" s="35">
        <v>4</v>
      </c>
      <c r="G212" s="36"/>
      <c r="H212" s="37">
        <f t="shared" si="12"/>
        <v>0</v>
      </c>
      <c r="BF212" s="164"/>
      <c r="BG212" s="165"/>
    </row>
    <row r="213" spans="1:59" ht="38.25" x14ac:dyDescent="0.2">
      <c r="A213" s="163" t="s">
        <v>476</v>
      </c>
      <c r="B213" s="77" t="s">
        <v>1242</v>
      </c>
      <c r="C213" s="71"/>
      <c r="D213" s="71" t="s">
        <v>1076</v>
      </c>
      <c r="E213" s="41" t="s">
        <v>1243</v>
      </c>
      <c r="F213" s="41">
        <v>1</v>
      </c>
      <c r="G213" s="37"/>
      <c r="H213" s="37">
        <f t="shared" si="12"/>
        <v>0</v>
      </c>
      <c r="BF213" s="164"/>
      <c r="BG213" s="165"/>
    </row>
    <row r="214" spans="1:59" ht="38.25" x14ac:dyDescent="0.2">
      <c r="A214" s="163" t="s">
        <v>477</v>
      </c>
      <c r="B214" s="40" t="s">
        <v>947</v>
      </c>
      <c r="C214" s="38"/>
      <c r="D214" s="41" t="s">
        <v>948</v>
      </c>
      <c r="E214" s="41" t="s">
        <v>949</v>
      </c>
      <c r="F214" s="35">
        <v>1</v>
      </c>
      <c r="G214" s="37"/>
      <c r="H214" s="37">
        <f t="shared" si="12"/>
        <v>0</v>
      </c>
      <c r="BF214" s="164"/>
      <c r="BG214" s="165"/>
    </row>
    <row r="215" spans="1:59" ht="12.75" x14ac:dyDescent="0.2">
      <c r="A215" s="167"/>
      <c r="B215" s="51"/>
      <c r="C215" s="52"/>
      <c r="D215" s="53"/>
      <c r="E215" s="52"/>
      <c r="F215" s="54">
        <v>1</v>
      </c>
      <c r="G215" s="55"/>
      <c r="H215" s="55">
        <f t="shared" si="12"/>
        <v>0</v>
      </c>
      <c r="BF215" s="164"/>
      <c r="BG215" s="165"/>
    </row>
    <row r="216" spans="1:59" ht="12.75" x14ac:dyDescent="0.2">
      <c r="A216" s="166" t="s">
        <v>478</v>
      </c>
      <c r="B216" s="27" t="s">
        <v>479</v>
      </c>
      <c r="C216" s="28"/>
      <c r="D216" s="28"/>
      <c r="E216" s="28"/>
      <c r="F216" s="29">
        <v>1</v>
      </c>
      <c r="G216" s="30"/>
      <c r="H216" s="31">
        <f t="shared" si="12"/>
        <v>0</v>
      </c>
      <c r="BF216" s="164"/>
      <c r="BG216" s="165"/>
    </row>
    <row r="217" spans="1:59" ht="89.25" x14ac:dyDescent="0.2">
      <c r="A217" s="163" t="s">
        <v>480</v>
      </c>
      <c r="B217" s="200" t="s">
        <v>1246</v>
      </c>
      <c r="C217" s="72"/>
      <c r="D217" s="72" t="s">
        <v>1247</v>
      </c>
      <c r="E217" s="71" t="s">
        <v>1074</v>
      </c>
      <c r="F217" s="41">
        <v>1</v>
      </c>
      <c r="G217" s="37"/>
      <c r="H217" s="37">
        <f t="shared" si="12"/>
        <v>0</v>
      </c>
      <c r="BF217" s="164"/>
      <c r="BG217" s="165"/>
    </row>
    <row r="218" spans="1:59" ht="51" x14ac:dyDescent="0.2">
      <c r="A218" s="163" t="s">
        <v>481</v>
      </c>
      <c r="B218" s="66" t="s">
        <v>1248</v>
      </c>
      <c r="C218" s="71"/>
      <c r="D218" s="72" t="s">
        <v>1249</v>
      </c>
      <c r="E218" s="71"/>
      <c r="F218" s="41">
        <v>1</v>
      </c>
      <c r="G218" s="36"/>
      <c r="H218" s="37">
        <f t="shared" si="12"/>
        <v>0</v>
      </c>
      <c r="BF218" s="164"/>
      <c r="BG218" s="165"/>
    </row>
    <row r="219" spans="1:59" ht="12.75" x14ac:dyDescent="0.2">
      <c r="A219" s="163" t="s">
        <v>482</v>
      </c>
      <c r="B219" s="66" t="s">
        <v>1068</v>
      </c>
      <c r="C219" s="71"/>
      <c r="D219" s="72"/>
      <c r="E219" s="71"/>
      <c r="F219" s="41">
        <v>1</v>
      </c>
      <c r="G219" s="37"/>
      <c r="H219" s="37">
        <f t="shared" si="12"/>
        <v>0</v>
      </c>
      <c r="BF219" s="164"/>
      <c r="BG219" s="165"/>
    </row>
    <row r="220" spans="1:59" ht="38.25" x14ac:dyDescent="0.2">
      <c r="A220" s="163" t="s">
        <v>483</v>
      </c>
      <c r="B220" s="66" t="s">
        <v>1250</v>
      </c>
      <c r="C220" s="71"/>
      <c r="D220" s="72" t="s">
        <v>1251</v>
      </c>
      <c r="E220" s="115"/>
      <c r="F220" s="41">
        <v>1</v>
      </c>
      <c r="G220" s="36"/>
      <c r="H220" s="37">
        <f t="shared" si="12"/>
        <v>0</v>
      </c>
      <c r="BF220" s="164"/>
      <c r="BG220" s="165"/>
    </row>
    <row r="221" spans="1:59" ht="25.5" x14ac:dyDescent="0.2">
      <c r="A221" s="163" t="s">
        <v>484</v>
      </c>
      <c r="B221" s="66" t="s">
        <v>1252</v>
      </c>
      <c r="C221" s="71"/>
      <c r="D221" s="72" t="s">
        <v>1559</v>
      </c>
      <c r="E221" s="71" t="s">
        <v>1188</v>
      </c>
      <c r="F221" s="41">
        <v>1</v>
      </c>
      <c r="G221" s="37"/>
      <c r="H221" s="37">
        <f t="shared" si="12"/>
        <v>0</v>
      </c>
      <c r="BF221" s="164"/>
      <c r="BG221" s="165"/>
    </row>
    <row r="222" spans="1:59" ht="38.25" x14ac:dyDescent="0.2">
      <c r="A222" s="163" t="s">
        <v>485</v>
      </c>
      <c r="B222" s="40" t="s">
        <v>1253</v>
      </c>
      <c r="C222" s="71"/>
      <c r="D222" s="72" t="s">
        <v>1254</v>
      </c>
      <c r="E222" s="71"/>
      <c r="F222" s="41">
        <v>1</v>
      </c>
      <c r="G222" s="36"/>
      <c r="H222" s="37">
        <f t="shared" si="12"/>
        <v>0</v>
      </c>
      <c r="BF222" s="164"/>
      <c r="BG222" s="165"/>
    </row>
    <row r="223" spans="1:59" ht="25.5" x14ac:dyDescent="0.2">
      <c r="A223" s="163" t="s">
        <v>487</v>
      </c>
      <c r="B223" s="40" t="s">
        <v>1223</v>
      </c>
      <c r="C223" s="71"/>
      <c r="D223" s="72" t="s">
        <v>1219</v>
      </c>
      <c r="E223" s="71"/>
      <c r="F223" s="41">
        <v>1</v>
      </c>
      <c r="G223" s="36"/>
      <c r="H223" s="37">
        <f t="shared" si="12"/>
        <v>0</v>
      </c>
      <c r="BF223" s="164"/>
      <c r="BG223" s="165"/>
    </row>
    <row r="224" spans="1:59" ht="38.25" x14ac:dyDescent="0.2">
      <c r="A224" s="163" t="s">
        <v>488</v>
      </c>
      <c r="B224" s="40" t="s">
        <v>1255</v>
      </c>
      <c r="C224" s="71"/>
      <c r="D224" s="72" t="s">
        <v>1184</v>
      </c>
      <c r="E224" s="71"/>
      <c r="F224" s="41">
        <v>1</v>
      </c>
      <c r="G224" s="36"/>
      <c r="H224" s="37">
        <f t="shared" si="12"/>
        <v>0</v>
      </c>
      <c r="BF224" s="164"/>
      <c r="BG224" s="165"/>
    </row>
    <row r="225" spans="1:59" ht="38.25" x14ac:dyDescent="0.2">
      <c r="A225" s="163" t="s">
        <v>489</v>
      </c>
      <c r="B225" s="40" t="s">
        <v>1253</v>
      </c>
      <c r="C225" s="71"/>
      <c r="D225" s="72" t="s">
        <v>1256</v>
      </c>
      <c r="E225" s="71"/>
      <c r="F225" s="41">
        <v>1</v>
      </c>
      <c r="G225" s="36"/>
      <c r="H225" s="37">
        <f t="shared" si="12"/>
        <v>0</v>
      </c>
      <c r="BF225" s="164"/>
      <c r="BG225" s="165"/>
    </row>
    <row r="226" spans="1:59" ht="25.5" x14ac:dyDescent="0.2">
      <c r="A226" s="163" t="s">
        <v>491</v>
      </c>
      <c r="B226" s="76" t="s">
        <v>1257</v>
      </c>
      <c r="C226" s="72"/>
      <c r="D226" s="71" t="s">
        <v>1258</v>
      </c>
      <c r="E226" s="71" t="s">
        <v>1259</v>
      </c>
      <c r="F226" s="41">
        <v>1</v>
      </c>
      <c r="G226" s="37"/>
      <c r="H226" s="37">
        <f t="shared" si="12"/>
        <v>0</v>
      </c>
      <c r="BF226" s="164"/>
      <c r="BG226" s="165"/>
    </row>
    <row r="227" spans="1:59" ht="38.25" x14ac:dyDescent="0.2">
      <c r="A227" s="163" t="s">
        <v>492</v>
      </c>
      <c r="B227" s="40" t="s">
        <v>1260</v>
      </c>
      <c r="C227" s="72"/>
      <c r="D227" s="72" t="s">
        <v>1261</v>
      </c>
      <c r="E227" s="71" t="s">
        <v>1262</v>
      </c>
      <c r="F227" s="41">
        <v>1</v>
      </c>
      <c r="G227" s="37"/>
      <c r="H227" s="37">
        <f t="shared" si="12"/>
        <v>0</v>
      </c>
      <c r="BF227" s="164"/>
      <c r="BG227" s="165"/>
    </row>
    <row r="228" spans="1:59" ht="89.25" x14ac:dyDescent="0.2">
      <c r="A228" s="163" t="s">
        <v>493</v>
      </c>
      <c r="B228" s="76" t="s">
        <v>1231</v>
      </c>
      <c r="C228" s="72"/>
      <c r="D228" s="72" t="s">
        <v>1232</v>
      </c>
      <c r="E228" s="71" t="s">
        <v>1233</v>
      </c>
      <c r="F228" s="41">
        <v>1</v>
      </c>
      <c r="G228" s="37"/>
      <c r="H228" s="37">
        <f t="shared" si="12"/>
        <v>0</v>
      </c>
      <c r="BF228" s="164"/>
      <c r="BG228" s="165"/>
    </row>
    <row r="229" spans="1:59" ht="140.25" x14ac:dyDescent="0.2">
      <c r="A229" s="163" t="s">
        <v>494</v>
      </c>
      <c r="B229" s="240" t="s">
        <v>1654</v>
      </c>
      <c r="C229" s="72"/>
      <c r="D229" s="72" t="s">
        <v>1626</v>
      </c>
      <c r="E229" s="38" t="s">
        <v>1627</v>
      </c>
      <c r="F229" s="41">
        <v>1</v>
      </c>
      <c r="G229" s="37"/>
      <c r="H229" s="37">
        <f t="shared" si="12"/>
        <v>0</v>
      </c>
      <c r="BF229" s="164"/>
      <c r="BG229" s="165"/>
    </row>
    <row r="230" spans="1:59" ht="25.5" x14ac:dyDescent="0.2">
      <c r="A230" s="163" t="s">
        <v>1263</v>
      </c>
      <c r="B230" s="76" t="s">
        <v>1264</v>
      </c>
      <c r="C230" s="80"/>
      <c r="D230" s="71"/>
      <c r="E230" s="71"/>
      <c r="F230" s="41">
        <v>1</v>
      </c>
      <c r="G230" s="37"/>
      <c r="H230" s="37">
        <f t="shared" si="12"/>
        <v>0</v>
      </c>
      <c r="BF230" s="164"/>
      <c r="BG230" s="165"/>
    </row>
    <row r="231" spans="1:59" ht="25.5" x14ac:dyDescent="0.2">
      <c r="A231" s="163" t="s">
        <v>495</v>
      </c>
      <c r="B231" s="40" t="s">
        <v>1265</v>
      </c>
      <c r="C231" s="38"/>
      <c r="D231" s="41" t="s">
        <v>378</v>
      </c>
      <c r="E231" s="71"/>
      <c r="F231" s="41">
        <v>1</v>
      </c>
      <c r="G231" s="37"/>
      <c r="H231" s="37">
        <f t="shared" si="12"/>
        <v>0</v>
      </c>
      <c r="BF231" s="164"/>
      <c r="BG231" s="165"/>
    </row>
    <row r="232" spans="1:59" ht="38.25" x14ac:dyDescent="0.2">
      <c r="A232" s="163" t="s">
        <v>496</v>
      </c>
      <c r="B232" s="40" t="s">
        <v>1266</v>
      </c>
      <c r="C232" s="71"/>
      <c r="D232" s="72" t="s">
        <v>1267</v>
      </c>
      <c r="E232" s="71"/>
      <c r="F232" s="41">
        <v>2</v>
      </c>
      <c r="G232" s="36"/>
      <c r="H232" s="37">
        <f t="shared" si="12"/>
        <v>0</v>
      </c>
      <c r="BF232" s="164"/>
      <c r="BG232" s="165"/>
    </row>
    <row r="233" spans="1:59" ht="25.5" x14ac:dyDescent="0.2">
      <c r="A233" s="163" t="s">
        <v>498</v>
      </c>
      <c r="B233" s="40" t="s">
        <v>1268</v>
      </c>
      <c r="C233" s="71"/>
      <c r="D233" s="72" t="s">
        <v>1184</v>
      </c>
      <c r="E233" s="71"/>
      <c r="F233" s="41">
        <v>2</v>
      </c>
      <c r="G233" s="36"/>
      <c r="H233" s="37">
        <f t="shared" si="12"/>
        <v>0</v>
      </c>
      <c r="BF233" s="164"/>
      <c r="BG233" s="165"/>
    </row>
    <row r="234" spans="1:59" ht="51" x14ac:dyDescent="0.2">
      <c r="A234" s="163" t="s">
        <v>499</v>
      </c>
      <c r="B234" s="40" t="s">
        <v>993</v>
      </c>
      <c r="C234" s="71"/>
      <c r="D234" s="41" t="s">
        <v>1171</v>
      </c>
      <c r="E234" s="71"/>
      <c r="F234" s="41">
        <v>1</v>
      </c>
      <c r="G234" s="36"/>
      <c r="H234" s="37">
        <f t="shared" si="12"/>
        <v>0</v>
      </c>
      <c r="BF234" s="164"/>
      <c r="BG234" s="165"/>
    </row>
    <row r="235" spans="1:59" ht="51" x14ac:dyDescent="0.2">
      <c r="A235" s="163" t="s">
        <v>500</v>
      </c>
      <c r="B235" s="40" t="s">
        <v>993</v>
      </c>
      <c r="C235" s="71"/>
      <c r="D235" s="41" t="s">
        <v>1269</v>
      </c>
      <c r="E235" s="71"/>
      <c r="F235" s="41">
        <v>1</v>
      </c>
      <c r="G235" s="36"/>
      <c r="H235" s="37">
        <f t="shared" ref="H235:H238" si="13">G235*F235</f>
        <v>0</v>
      </c>
      <c r="BF235" s="164"/>
      <c r="BG235" s="165"/>
    </row>
    <row r="236" spans="1:59" ht="51" x14ac:dyDescent="0.2">
      <c r="A236" s="163" t="s">
        <v>501</v>
      </c>
      <c r="B236" s="40" t="s">
        <v>993</v>
      </c>
      <c r="C236" s="71"/>
      <c r="D236" s="41" t="s">
        <v>1270</v>
      </c>
      <c r="E236" s="71"/>
      <c r="F236" s="41">
        <v>2</v>
      </c>
      <c r="G236" s="36"/>
      <c r="H236" s="37">
        <f t="shared" si="13"/>
        <v>0</v>
      </c>
      <c r="BF236" s="164"/>
      <c r="BG236" s="165"/>
    </row>
    <row r="237" spans="1:59" ht="51" x14ac:dyDescent="0.2">
      <c r="A237" s="163" t="s">
        <v>502</v>
      </c>
      <c r="B237" s="40" t="s">
        <v>993</v>
      </c>
      <c r="C237" s="71"/>
      <c r="D237" s="41" t="s">
        <v>1271</v>
      </c>
      <c r="E237" s="71"/>
      <c r="F237" s="41">
        <v>1</v>
      </c>
      <c r="G237" s="36"/>
      <c r="H237" s="37">
        <f t="shared" si="13"/>
        <v>0</v>
      </c>
      <c r="BF237" s="164"/>
      <c r="BG237" s="165"/>
    </row>
    <row r="238" spans="1:59" ht="38.25" x14ac:dyDescent="0.2">
      <c r="A238" s="163" t="s">
        <v>503</v>
      </c>
      <c r="B238" s="40" t="s">
        <v>947</v>
      </c>
      <c r="C238" s="38"/>
      <c r="D238" s="41" t="s">
        <v>948</v>
      </c>
      <c r="E238" s="41" t="s">
        <v>949</v>
      </c>
      <c r="F238" s="41">
        <v>1</v>
      </c>
      <c r="G238" s="37"/>
      <c r="H238" s="37">
        <f t="shared" si="13"/>
        <v>0</v>
      </c>
      <c r="BF238" s="164"/>
      <c r="BG238" s="165"/>
    </row>
    <row r="239" spans="1:59" ht="12.75" x14ac:dyDescent="0.2">
      <c r="A239" s="167"/>
      <c r="B239" s="51"/>
      <c r="C239" s="52"/>
      <c r="D239" s="53"/>
      <c r="E239" s="52"/>
      <c r="F239" s="54">
        <v>1</v>
      </c>
      <c r="G239" s="55"/>
      <c r="H239" s="55">
        <f t="shared" ref="H239:H301" si="14">G239*F239</f>
        <v>0</v>
      </c>
      <c r="BF239" s="164"/>
      <c r="BG239" s="165"/>
    </row>
    <row r="240" spans="1:59" ht="12.75" x14ac:dyDescent="0.2">
      <c r="A240" s="166" t="s">
        <v>504</v>
      </c>
      <c r="B240" s="27" t="s">
        <v>505</v>
      </c>
      <c r="C240" s="28"/>
      <c r="D240" s="28"/>
      <c r="E240" s="28"/>
      <c r="F240" s="29">
        <v>1</v>
      </c>
      <c r="G240" s="30"/>
      <c r="H240" s="31">
        <f t="shared" si="14"/>
        <v>0</v>
      </c>
      <c r="BF240" s="164"/>
      <c r="BG240" s="165"/>
    </row>
    <row r="241" spans="1:59" ht="38.25" x14ac:dyDescent="0.2">
      <c r="A241" s="163" t="s">
        <v>506</v>
      </c>
      <c r="B241" s="40" t="s">
        <v>1272</v>
      </c>
      <c r="C241" s="72"/>
      <c r="D241" s="72" t="s">
        <v>1273</v>
      </c>
      <c r="E241" s="71" t="s">
        <v>1274</v>
      </c>
      <c r="F241" s="41">
        <v>1</v>
      </c>
      <c r="G241" s="37"/>
      <c r="H241" s="37">
        <f t="shared" si="14"/>
        <v>0</v>
      </c>
      <c r="BF241" s="164"/>
      <c r="BG241" s="165"/>
    </row>
    <row r="242" spans="1:59" ht="63.75" x14ac:dyDescent="0.2">
      <c r="A242" s="163" t="s">
        <v>507</v>
      </c>
      <c r="B242" s="40" t="s">
        <v>1275</v>
      </c>
      <c r="C242" s="71"/>
      <c r="D242" s="72" t="s">
        <v>490</v>
      </c>
      <c r="E242" s="71"/>
      <c r="F242" s="41">
        <v>1</v>
      </c>
      <c r="G242" s="36"/>
      <c r="H242" s="37">
        <f t="shared" si="14"/>
        <v>0</v>
      </c>
      <c r="BF242" s="164"/>
      <c r="BG242" s="165"/>
    </row>
    <row r="243" spans="1:59" ht="12.75" x14ac:dyDescent="0.2">
      <c r="A243" s="163" t="s">
        <v>508</v>
      </c>
      <c r="B243" s="40" t="s">
        <v>992</v>
      </c>
      <c r="C243" s="38"/>
      <c r="D243" s="41" t="s">
        <v>125</v>
      </c>
      <c r="E243" s="71"/>
      <c r="F243" s="41">
        <v>1</v>
      </c>
      <c r="G243" s="37"/>
      <c r="H243" s="37">
        <f t="shared" si="14"/>
        <v>0</v>
      </c>
      <c r="BF243" s="164"/>
      <c r="BG243" s="165"/>
    </row>
    <row r="244" spans="1:59" ht="12.75" x14ac:dyDescent="0.2">
      <c r="A244" s="163" t="s">
        <v>509</v>
      </c>
      <c r="B244" s="40" t="s">
        <v>127</v>
      </c>
      <c r="C244" s="38"/>
      <c r="D244" s="41" t="s">
        <v>125</v>
      </c>
      <c r="E244" s="71"/>
      <c r="F244" s="41">
        <v>1</v>
      </c>
      <c r="G244" s="37"/>
      <c r="H244" s="37">
        <f t="shared" si="14"/>
        <v>0</v>
      </c>
      <c r="BF244" s="164"/>
      <c r="BG244" s="165"/>
    </row>
    <row r="245" spans="1:59" ht="89.25" x14ac:dyDescent="0.2">
      <c r="A245" s="163" t="s">
        <v>510</v>
      </c>
      <c r="B245" s="76" t="s">
        <v>1231</v>
      </c>
      <c r="C245" s="72"/>
      <c r="D245" s="72" t="s">
        <v>1232</v>
      </c>
      <c r="E245" s="71" t="s">
        <v>1233</v>
      </c>
      <c r="F245" s="41">
        <v>1</v>
      </c>
      <c r="G245" s="37"/>
      <c r="H245" s="37">
        <f t="shared" si="14"/>
        <v>0</v>
      </c>
      <c r="BF245" s="164"/>
      <c r="BG245" s="165"/>
    </row>
    <row r="246" spans="1:59" ht="25.5" x14ac:dyDescent="0.2">
      <c r="A246" s="163" t="s">
        <v>511</v>
      </c>
      <c r="B246" s="66" t="s">
        <v>1276</v>
      </c>
      <c r="C246" s="71"/>
      <c r="D246" s="72" t="s">
        <v>1277</v>
      </c>
      <c r="E246" s="71"/>
      <c r="F246" s="41">
        <v>1</v>
      </c>
      <c r="G246" s="37"/>
      <c r="H246" s="37">
        <f t="shared" si="14"/>
        <v>0</v>
      </c>
      <c r="BF246" s="164"/>
      <c r="BG246" s="165"/>
    </row>
    <row r="247" spans="1:59" ht="38.25" x14ac:dyDescent="0.2">
      <c r="A247" s="163" t="s">
        <v>512</v>
      </c>
      <c r="B247" s="66" t="s">
        <v>1278</v>
      </c>
      <c r="C247" s="72"/>
      <c r="D247" s="72" t="s">
        <v>1279</v>
      </c>
      <c r="E247" s="201" t="s">
        <v>1222</v>
      </c>
      <c r="F247" s="41">
        <v>1</v>
      </c>
      <c r="G247" s="37"/>
      <c r="H247" s="37">
        <f t="shared" si="14"/>
        <v>0</v>
      </c>
      <c r="BF247" s="164"/>
      <c r="BG247" s="165"/>
    </row>
    <row r="248" spans="1:59" ht="76.5" x14ac:dyDescent="0.2">
      <c r="A248" s="163" t="s">
        <v>513</v>
      </c>
      <c r="B248" s="40" t="s">
        <v>1280</v>
      </c>
      <c r="C248" s="72"/>
      <c r="D248" s="41" t="s">
        <v>1281</v>
      </c>
      <c r="E248" s="71" t="s">
        <v>1282</v>
      </c>
      <c r="F248" s="41">
        <v>1</v>
      </c>
      <c r="G248" s="37"/>
      <c r="H248" s="37">
        <f t="shared" si="14"/>
        <v>0</v>
      </c>
      <c r="BF248" s="164"/>
      <c r="BG248" s="165"/>
    </row>
    <row r="249" spans="1:59" ht="25.5" x14ac:dyDescent="0.2">
      <c r="A249" s="163" t="s">
        <v>514</v>
      </c>
      <c r="B249" s="66" t="s">
        <v>1283</v>
      </c>
      <c r="C249" s="71"/>
      <c r="D249" s="72" t="s">
        <v>1284</v>
      </c>
      <c r="E249" s="71"/>
      <c r="F249" s="41">
        <v>1</v>
      </c>
      <c r="G249" s="36"/>
      <c r="H249" s="37">
        <f t="shared" si="14"/>
        <v>0</v>
      </c>
      <c r="BF249" s="164"/>
      <c r="BG249" s="165"/>
    </row>
    <row r="250" spans="1:59" ht="102" x14ac:dyDescent="0.2">
      <c r="A250" s="163" t="s">
        <v>515</v>
      </c>
      <c r="B250" s="79" t="s">
        <v>1285</v>
      </c>
      <c r="C250" s="72"/>
      <c r="D250" s="72" t="s">
        <v>1286</v>
      </c>
      <c r="E250" s="71" t="s">
        <v>1287</v>
      </c>
      <c r="F250" s="41">
        <v>1</v>
      </c>
      <c r="G250" s="37"/>
      <c r="H250" s="37">
        <f t="shared" si="14"/>
        <v>0</v>
      </c>
      <c r="BF250" s="164"/>
      <c r="BG250" s="165"/>
    </row>
    <row r="251" spans="1:59" ht="25.5" x14ac:dyDescent="0.2">
      <c r="A251" s="163" t="s">
        <v>516</v>
      </c>
      <c r="B251" s="66" t="s">
        <v>1288</v>
      </c>
      <c r="C251" s="71"/>
      <c r="D251" s="72" t="s">
        <v>1289</v>
      </c>
      <c r="E251" s="71"/>
      <c r="F251" s="41">
        <v>1</v>
      </c>
      <c r="G251" s="36"/>
      <c r="H251" s="37">
        <f t="shared" si="14"/>
        <v>0</v>
      </c>
      <c r="BF251" s="164"/>
      <c r="BG251" s="165"/>
    </row>
    <row r="252" spans="1:59" ht="25.5" x14ac:dyDescent="0.2">
      <c r="A252" s="163" t="s">
        <v>517</v>
      </c>
      <c r="B252" s="66" t="s">
        <v>1283</v>
      </c>
      <c r="C252" s="71"/>
      <c r="D252" s="72" t="s">
        <v>1290</v>
      </c>
      <c r="E252" s="71"/>
      <c r="F252" s="41">
        <v>1</v>
      </c>
      <c r="G252" s="36"/>
      <c r="H252" s="37">
        <f t="shared" si="14"/>
        <v>0</v>
      </c>
      <c r="BF252" s="164"/>
      <c r="BG252" s="165"/>
    </row>
    <row r="253" spans="1:59" ht="25.5" x14ac:dyDescent="0.2">
      <c r="A253" s="163" t="s">
        <v>518</v>
      </c>
      <c r="B253" s="66" t="s">
        <v>1288</v>
      </c>
      <c r="C253" s="71"/>
      <c r="D253" s="72" t="s">
        <v>1291</v>
      </c>
      <c r="E253" s="71"/>
      <c r="F253" s="41">
        <v>1</v>
      </c>
      <c r="G253" s="36"/>
      <c r="H253" s="37">
        <f t="shared" si="14"/>
        <v>0</v>
      </c>
      <c r="BF253" s="164"/>
      <c r="BG253" s="165"/>
    </row>
    <row r="254" spans="1:59" ht="25.5" x14ac:dyDescent="0.2">
      <c r="A254" s="163" t="s">
        <v>519</v>
      </c>
      <c r="B254" s="66" t="s">
        <v>1283</v>
      </c>
      <c r="C254" s="71"/>
      <c r="D254" s="72" t="s">
        <v>1292</v>
      </c>
      <c r="E254" s="71"/>
      <c r="F254" s="41">
        <v>1</v>
      </c>
      <c r="G254" s="36"/>
      <c r="H254" s="37">
        <f t="shared" si="14"/>
        <v>0</v>
      </c>
      <c r="BF254" s="164"/>
      <c r="BG254" s="165"/>
    </row>
    <row r="255" spans="1:59" ht="12.75" x14ac:dyDescent="0.2">
      <c r="A255" s="163" t="s">
        <v>520</v>
      </c>
      <c r="B255" s="40" t="s">
        <v>1293</v>
      </c>
      <c r="C255" s="38"/>
      <c r="D255" s="41" t="s">
        <v>1294</v>
      </c>
      <c r="E255" s="71"/>
      <c r="F255" s="41">
        <v>1</v>
      </c>
      <c r="G255" s="37"/>
      <c r="H255" s="37">
        <f t="shared" si="14"/>
        <v>0</v>
      </c>
      <c r="BF255" s="164"/>
      <c r="BG255" s="165"/>
    </row>
    <row r="256" spans="1:59" ht="25.5" x14ac:dyDescent="0.2">
      <c r="A256" s="163" t="s">
        <v>521</v>
      </c>
      <c r="B256" s="66" t="s">
        <v>1295</v>
      </c>
      <c r="C256" s="38"/>
      <c r="D256" s="72" t="s">
        <v>990</v>
      </c>
      <c r="E256" s="71"/>
      <c r="F256" s="41">
        <v>1</v>
      </c>
      <c r="G256" s="36"/>
      <c r="H256" s="37">
        <f t="shared" si="14"/>
        <v>0</v>
      </c>
      <c r="BF256" s="164"/>
      <c r="BG256" s="165"/>
    </row>
    <row r="257" spans="1:59" ht="12.75" x14ac:dyDescent="0.2">
      <c r="A257" s="163" t="s">
        <v>522</v>
      </c>
      <c r="B257" s="66" t="s">
        <v>120</v>
      </c>
      <c r="C257" s="71"/>
      <c r="D257" s="72"/>
      <c r="E257" s="71"/>
      <c r="F257" s="255" t="s">
        <v>1610</v>
      </c>
      <c r="G257" s="256"/>
      <c r="H257" s="37"/>
      <c r="BF257" s="164"/>
      <c r="BG257" s="165"/>
    </row>
    <row r="258" spans="1:59" ht="51" x14ac:dyDescent="0.2">
      <c r="A258" s="163" t="s">
        <v>523</v>
      </c>
      <c r="B258" s="40" t="s">
        <v>1296</v>
      </c>
      <c r="C258" s="38"/>
      <c r="D258" s="41" t="s">
        <v>524</v>
      </c>
      <c r="E258" s="71"/>
      <c r="F258" s="41">
        <v>1</v>
      </c>
      <c r="G258" s="36"/>
      <c r="H258" s="37">
        <f t="shared" si="14"/>
        <v>0</v>
      </c>
      <c r="BF258" s="164"/>
      <c r="BG258" s="165"/>
    </row>
    <row r="259" spans="1:59" ht="51" x14ac:dyDescent="0.2">
      <c r="A259" s="163" t="s">
        <v>525</v>
      </c>
      <c r="B259" s="40" t="s">
        <v>1297</v>
      </c>
      <c r="C259" s="71"/>
      <c r="D259" s="72" t="s">
        <v>1298</v>
      </c>
      <c r="E259" s="71"/>
      <c r="F259" s="41">
        <v>1</v>
      </c>
      <c r="G259" s="36"/>
      <c r="H259" s="37">
        <f t="shared" si="14"/>
        <v>0</v>
      </c>
      <c r="BF259" s="164"/>
      <c r="BG259" s="165"/>
    </row>
    <row r="260" spans="1:59" ht="63.75" x14ac:dyDescent="0.2">
      <c r="A260" s="163" t="s">
        <v>526</v>
      </c>
      <c r="B260" s="40" t="s">
        <v>1299</v>
      </c>
      <c r="C260" s="72"/>
      <c r="D260" s="72" t="s">
        <v>1300</v>
      </c>
      <c r="E260" s="71" t="s">
        <v>1282</v>
      </c>
      <c r="F260" s="41">
        <v>1</v>
      </c>
      <c r="G260" s="37"/>
      <c r="H260" s="37">
        <f t="shared" si="14"/>
        <v>0</v>
      </c>
      <c r="BF260" s="164"/>
      <c r="BG260" s="165"/>
    </row>
    <row r="261" spans="1:59" ht="51" x14ac:dyDescent="0.2">
      <c r="A261" s="163" t="s">
        <v>527</v>
      </c>
      <c r="B261" s="40" t="s">
        <v>993</v>
      </c>
      <c r="C261" s="71"/>
      <c r="D261" s="41" t="s">
        <v>1301</v>
      </c>
      <c r="E261" s="41"/>
      <c r="F261" s="41">
        <v>2</v>
      </c>
      <c r="G261" s="36"/>
      <c r="H261" s="37">
        <f t="shared" si="14"/>
        <v>0</v>
      </c>
      <c r="BF261" s="164"/>
      <c r="BG261" s="165"/>
    </row>
    <row r="262" spans="1:59" ht="51" x14ac:dyDescent="0.2">
      <c r="A262" s="163" t="s">
        <v>529</v>
      </c>
      <c r="B262" s="40" t="s">
        <v>993</v>
      </c>
      <c r="C262" s="71"/>
      <c r="D262" s="41" t="s">
        <v>1302</v>
      </c>
      <c r="E262" s="41"/>
      <c r="F262" s="41">
        <v>2</v>
      </c>
      <c r="G262" s="36"/>
      <c r="H262" s="37">
        <f t="shared" si="14"/>
        <v>0</v>
      </c>
      <c r="BF262" s="164"/>
      <c r="BG262" s="165"/>
    </row>
    <row r="263" spans="1:59" ht="38.25" x14ac:dyDescent="0.2">
      <c r="A263" s="163" t="s">
        <v>530</v>
      </c>
      <c r="B263" s="40" t="s">
        <v>947</v>
      </c>
      <c r="C263" s="38"/>
      <c r="D263" s="41" t="s">
        <v>948</v>
      </c>
      <c r="E263" s="41" t="s">
        <v>949</v>
      </c>
      <c r="F263" s="41">
        <v>1</v>
      </c>
      <c r="G263" s="37"/>
      <c r="H263" s="37">
        <f t="shared" si="14"/>
        <v>0</v>
      </c>
      <c r="BF263" s="164"/>
      <c r="BG263" s="165"/>
    </row>
    <row r="264" spans="1:59" ht="12.75" x14ac:dyDescent="0.2">
      <c r="A264" s="163" t="s">
        <v>531</v>
      </c>
      <c r="B264" s="40" t="s">
        <v>532</v>
      </c>
      <c r="C264" s="38"/>
      <c r="D264" s="41" t="s">
        <v>472</v>
      </c>
      <c r="E264" s="41" t="s">
        <v>533</v>
      </c>
      <c r="F264" s="41">
        <v>1</v>
      </c>
      <c r="G264" s="39"/>
      <c r="H264" s="37">
        <f t="shared" si="14"/>
        <v>0</v>
      </c>
      <c r="BF264" s="164"/>
      <c r="BG264" s="165"/>
    </row>
    <row r="265" spans="1:59" ht="12.75" x14ac:dyDescent="0.2">
      <c r="A265" s="163" t="s">
        <v>534</v>
      </c>
      <c r="B265" s="40" t="s">
        <v>535</v>
      </c>
      <c r="C265" s="38"/>
      <c r="D265" s="41" t="s">
        <v>536</v>
      </c>
      <c r="E265" s="41"/>
      <c r="F265" s="41">
        <v>1</v>
      </c>
      <c r="G265" s="71"/>
      <c r="H265" s="37">
        <f t="shared" si="14"/>
        <v>0</v>
      </c>
      <c r="BF265" s="164"/>
      <c r="BG265" s="165"/>
    </row>
    <row r="266" spans="1:59" ht="293.25" x14ac:dyDescent="0.2">
      <c r="A266" s="163" t="s">
        <v>537</v>
      </c>
      <c r="B266" s="40" t="s">
        <v>1623</v>
      </c>
      <c r="C266" s="72"/>
      <c r="D266" s="41" t="s">
        <v>973</v>
      </c>
      <c r="E266" s="41" t="s">
        <v>974</v>
      </c>
      <c r="F266" s="41">
        <v>1</v>
      </c>
      <c r="G266" s="37"/>
      <c r="H266" s="37">
        <f t="shared" si="14"/>
        <v>0</v>
      </c>
      <c r="BF266" s="164"/>
      <c r="BG266" s="165"/>
    </row>
    <row r="267" spans="1:59" ht="25.5" x14ac:dyDescent="0.2">
      <c r="A267" s="163" t="s">
        <v>538</v>
      </c>
      <c r="B267" s="40" t="s">
        <v>1238</v>
      </c>
      <c r="C267" s="38"/>
      <c r="D267" s="72" t="s">
        <v>1249</v>
      </c>
      <c r="E267" s="71"/>
      <c r="F267" s="41">
        <v>1</v>
      </c>
      <c r="G267" s="36"/>
      <c r="H267" s="37">
        <f t="shared" si="14"/>
        <v>0</v>
      </c>
      <c r="BF267" s="164"/>
      <c r="BG267" s="165"/>
    </row>
    <row r="268" spans="1:59" ht="12.75" x14ac:dyDescent="0.2">
      <c r="A268" s="167"/>
      <c r="B268" s="51"/>
      <c r="C268" s="52"/>
      <c r="D268" s="53"/>
      <c r="E268" s="52"/>
      <c r="F268" s="54">
        <v>1</v>
      </c>
      <c r="G268" s="55"/>
      <c r="H268" s="55">
        <f t="shared" si="14"/>
        <v>0</v>
      </c>
      <c r="BF268" s="164"/>
      <c r="BG268" s="165"/>
    </row>
    <row r="269" spans="1:59" ht="12.75" x14ac:dyDescent="0.2">
      <c r="A269" s="166" t="s">
        <v>539</v>
      </c>
      <c r="B269" s="27" t="s">
        <v>540</v>
      </c>
      <c r="C269" s="28"/>
      <c r="D269" s="28"/>
      <c r="E269" s="28"/>
      <c r="F269" s="29">
        <v>1</v>
      </c>
      <c r="G269" s="30"/>
      <c r="H269" s="31">
        <f t="shared" si="14"/>
        <v>0</v>
      </c>
      <c r="BF269" s="164"/>
      <c r="BG269" s="165"/>
    </row>
    <row r="270" spans="1:59" ht="12.75" x14ac:dyDescent="0.2">
      <c r="A270" s="163" t="s">
        <v>541</v>
      </c>
      <c r="B270" s="40" t="s">
        <v>992</v>
      </c>
      <c r="C270" s="38"/>
      <c r="D270" s="41" t="s">
        <v>125</v>
      </c>
      <c r="E270" s="71"/>
      <c r="F270" s="41">
        <v>1</v>
      </c>
      <c r="G270" s="37"/>
      <c r="H270" s="37">
        <f t="shared" si="14"/>
        <v>0</v>
      </c>
      <c r="BF270" s="164"/>
      <c r="BG270" s="165"/>
    </row>
    <row r="271" spans="1:59" ht="12.75" x14ac:dyDescent="0.2">
      <c r="A271" s="163" t="s">
        <v>542</v>
      </c>
      <c r="B271" s="40" t="s">
        <v>127</v>
      </c>
      <c r="C271" s="38"/>
      <c r="D271" s="41" t="s">
        <v>125</v>
      </c>
      <c r="E271" s="71"/>
      <c r="F271" s="41">
        <v>1</v>
      </c>
      <c r="G271" s="37"/>
      <c r="H271" s="37">
        <f t="shared" si="14"/>
        <v>0</v>
      </c>
      <c r="BF271" s="164"/>
      <c r="BG271" s="165"/>
    </row>
    <row r="272" spans="1:59" ht="63.75" x14ac:dyDescent="0.2">
      <c r="A272" s="163" t="s">
        <v>543</v>
      </c>
      <c r="B272" s="40" t="s">
        <v>1275</v>
      </c>
      <c r="C272" s="38"/>
      <c r="D272" s="72" t="s">
        <v>544</v>
      </c>
      <c r="E272" s="71"/>
      <c r="F272" s="41">
        <v>1</v>
      </c>
      <c r="G272" s="36"/>
      <c r="H272" s="37">
        <f t="shared" si="14"/>
        <v>0</v>
      </c>
      <c r="BF272" s="164"/>
      <c r="BG272" s="165"/>
    </row>
    <row r="273" spans="1:59" ht="51" x14ac:dyDescent="0.2">
      <c r="A273" s="163" t="s">
        <v>545</v>
      </c>
      <c r="B273" s="40" t="s">
        <v>1303</v>
      </c>
      <c r="C273" s="38"/>
      <c r="D273" s="72" t="s">
        <v>984</v>
      </c>
      <c r="E273" s="71"/>
      <c r="F273" s="41">
        <v>1</v>
      </c>
      <c r="G273" s="36"/>
      <c r="H273" s="37">
        <f t="shared" si="14"/>
        <v>0</v>
      </c>
      <c r="BF273" s="164"/>
      <c r="BG273" s="165"/>
    </row>
    <row r="274" spans="1:59" ht="25.5" x14ac:dyDescent="0.2">
      <c r="A274" s="163" t="s">
        <v>546</v>
      </c>
      <c r="B274" s="40" t="s">
        <v>1223</v>
      </c>
      <c r="C274" s="71"/>
      <c r="D274" s="72" t="s">
        <v>547</v>
      </c>
      <c r="E274" s="71"/>
      <c r="F274" s="41">
        <v>1</v>
      </c>
      <c r="G274" s="36"/>
      <c r="H274" s="37">
        <f t="shared" si="14"/>
        <v>0</v>
      </c>
      <c r="BF274" s="164"/>
      <c r="BG274" s="165"/>
    </row>
    <row r="275" spans="1:59" ht="38.25" x14ac:dyDescent="0.2">
      <c r="A275" s="163" t="s">
        <v>548</v>
      </c>
      <c r="B275" s="40" t="s">
        <v>1304</v>
      </c>
      <c r="C275" s="71"/>
      <c r="D275" s="72" t="s">
        <v>1305</v>
      </c>
      <c r="E275" s="71"/>
      <c r="F275" s="41">
        <v>1</v>
      </c>
      <c r="G275" s="36"/>
      <c r="H275" s="37">
        <f t="shared" si="14"/>
        <v>0</v>
      </c>
      <c r="BF275" s="164"/>
      <c r="BG275" s="165"/>
    </row>
    <row r="276" spans="1:59" ht="38.25" x14ac:dyDescent="0.2">
      <c r="A276" s="163" t="s">
        <v>549</v>
      </c>
      <c r="B276" s="40" t="s">
        <v>1306</v>
      </c>
      <c r="C276" s="71"/>
      <c r="D276" s="72" t="s">
        <v>1236</v>
      </c>
      <c r="E276" s="71"/>
      <c r="F276" s="41">
        <v>1</v>
      </c>
      <c r="G276" s="36"/>
      <c r="H276" s="37">
        <f t="shared" si="14"/>
        <v>0</v>
      </c>
      <c r="BF276" s="164"/>
      <c r="BG276" s="165"/>
    </row>
    <row r="277" spans="1:59" ht="102" x14ac:dyDescent="0.2">
      <c r="A277" s="163" t="s">
        <v>550</v>
      </c>
      <c r="B277" s="202" t="s">
        <v>1307</v>
      </c>
      <c r="C277" s="72"/>
      <c r="D277" s="71"/>
      <c r="E277" s="73" t="s">
        <v>1308</v>
      </c>
      <c r="F277" s="41">
        <v>1</v>
      </c>
      <c r="G277" s="37"/>
      <c r="H277" s="37">
        <f t="shared" si="14"/>
        <v>0</v>
      </c>
      <c r="BF277" s="164"/>
      <c r="BG277" s="165"/>
    </row>
    <row r="278" spans="1:59" ht="38.25" x14ac:dyDescent="0.2">
      <c r="A278" s="163" t="s">
        <v>551</v>
      </c>
      <c r="B278" s="40" t="s">
        <v>1309</v>
      </c>
      <c r="C278" s="38"/>
      <c r="D278" s="41"/>
      <c r="E278" s="41"/>
      <c r="F278" s="41">
        <v>1</v>
      </c>
      <c r="G278" s="37"/>
      <c r="H278" s="37">
        <f t="shared" si="14"/>
        <v>0</v>
      </c>
      <c r="BF278" s="164"/>
      <c r="BG278" s="165"/>
    </row>
    <row r="279" spans="1:59" ht="25.5" x14ac:dyDescent="0.2">
      <c r="A279" s="163" t="s">
        <v>552</v>
      </c>
      <c r="B279" s="40" t="s">
        <v>1310</v>
      </c>
      <c r="C279" s="38"/>
      <c r="D279" s="41" t="s">
        <v>1311</v>
      </c>
      <c r="E279" s="71"/>
      <c r="F279" s="41">
        <v>1</v>
      </c>
      <c r="G279" s="37"/>
      <c r="H279" s="37">
        <f t="shared" si="14"/>
        <v>0</v>
      </c>
      <c r="BF279" s="164"/>
      <c r="BG279" s="165"/>
    </row>
    <row r="280" spans="1:59" ht="25.5" x14ac:dyDescent="0.2">
      <c r="A280" s="163" t="s">
        <v>553</v>
      </c>
      <c r="B280" s="40" t="s">
        <v>1223</v>
      </c>
      <c r="C280" s="71"/>
      <c r="D280" s="72" t="s">
        <v>1312</v>
      </c>
      <c r="E280" s="71"/>
      <c r="F280" s="41">
        <v>1</v>
      </c>
      <c r="G280" s="36"/>
      <c r="H280" s="37">
        <f t="shared" si="14"/>
        <v>0</v>
      </c>
      <c r="BF280" s="164"/>
      <c r="BG280" s="165"/>
    </row>
    <row r="281" spans="1:59" ht="51" x14ac:dyDescent="0.2">
      <c r="A281" s="163" t="s">
        <v>554</v>
      </c>
      <c r="B281" s="66" t="s">
        <v>1313</v>
      </c>
      <c r="C281" s="71"/>
      <c r="D281" s="72" t="s">
        <v>118</v>
      </c>
      <c r="E281" s="71"/>
      <c r="F281" s="41">
        <v>1</v>
      </c>
      <c r="G281" s="36"/>
      <c r="H281" s="37">
        <f t="shared" si="14"/>
        <v>0</v>
      </c>
      <c r="BF281" s="164"/>
      <c r="BG281" s="165"/>
    </row>
    <row r="282" spans="1:59" ht="12.75" x14ac:dyDescent="0.2">
      <c r="A282" s="163" t="s">
        <v>555</v>
      </c>
      <c r="B282" s="66" t="s">
        <v>120</v>
      </c>
      <c r="C282" s="71"/>
      <c r="D282" s="72"/>
      <c r="E282" s="71"/>
      <c r="F282" s="41">
        <v>1</v>
      </c>
      <c r="G282" s="37"/>
      <c r="H282" s="37">
        <f t="shared" si="14"/>
        <v>0</v>
      </c>
      <c r="BF282" s="164"/>
      <c r="BG282" s="165"/>
    </row>
    <row r="283" spans="1:59" ht="51" x14ac:dyDescent="0.2">
      <c r="A283" s="163" t="s">
        <v>556</v>
      </c>
      <c r="B283" s="40" t="s">
        <v>1297</v>
      </c>
      <c r="C283" s="71"/>
      <c r="D283" s="72" t="s">
        <v>557</v>
      </c>
      <c r="E283" s="71"/>
      <c r="F283" s="41">
        <v>1</v>
      </c>
      <c r="G283" s="36"/>
      <c r="H283" s="37">
        <f t="shared" si="14"/>
        <v>0</v>
      </c>
      <c r="BF283" s="164"/>
      <c r="BG283" s="165"/>
    </row>
    <row r="284" spans="1:59" ht="51" x14ac:dyDescent="0.2">
      <c r="A284" s="163" t="s">
        <v>558</v>
      </c>
      <c r="B284" s="40" t="s">
        <v>993</v>
      </c>
      <c r="C284" s="38"/>
      <c r="D284" s="41" t="s">
        <v>1314</v>
      </c>
      <c r="E284" s="71"/>
      <c r="F284" s="41">
        <v>2</v>
      </c>
      <c r="G284" s="36"/>
      <c r="H284" s="37">
        <f t="shared" si="14"/>
        <v>0</v>
      </c>
      <c r="BF284" s="164"/>
      <c r="BG284" s="165"/>
    </row>
    <row r="285" spans="1:59" ht="51" x14ac:dyDescent="0.2">
      <c r="A285" s="163" t="s">
        <v>559</v>
      </c>
      <c r="B285" s="40" t="s">
        <v>993</v>
      </c>
      <c r="C285" s="38"/>
      <c r="D285" s="41" t="s">
        <v>1315</v>
      </c>
      <c r="E285" s="71"/>
      <c r="F285" s="41">
        <v>1</v>
      </c>
      <c r="G285" s="36"/>
      <c r="H285" s="37">
        <f t="shared" si="14"/>
        <v>0</v>
      </c>
      <c r="BF285" s="164"/>
      <c r="BG285" s="165"/>
    </row>
    <row r="286" spans="1:59" ht="51" x14ac:dyDescent="0.2">
      <c r="A286" s="163" t="s">
        <v>560</v>
      </c>
      <c r="B286" s="40" t="s">
        <v>993</v>
      </c>
      <c r="C286" s="38"/>
      <c r="D286" s="41" t="s">
        <v>994</v>
      </c>
      <c r="E286" s="71"/>
      <c r="F286" s="41">
        <v>1</v>
      </c>
      <c r="G286" s="36"/>
      <c r="H286" s="37">
        <f t="shared" si="14"/>
        <v>0</v>
      </c>
      <c r="BF286" s="164"/>
      <c r="BG286" s="165"/>
    </row>
    <row r="287" spans="1:59" ht="38.25" x14ac:dyDescent="0.2">
      <c r="A287" s="163" t="s">
        <v>561</v>
      </c>
      <c r="B287" s="40" t="s">
        <v>947</v>
      </c>
      <c r="C287" s="38"/>
      <c r="D287" s="41" t="s">
        <v>948</v>
      </c>
      <c r="E287" s="41" t="s">
        <v>949</v>
      </c>
      <c r="F287" s="41">
        <v>1</v>
      </c>
      <c r="G287" s="37"/>
      <c r="H287" s="37">
        <f t="shared" si="14"/>
        <v>0</v>
      </c>
      <c r="BF287" s="164"/>
      <c r="BG287" s="165"/>
    </row>
    <row r="288" spans="1:59" ht="293.25" x14ac:dyDescent="0.2">
      <c r="A288" s="163" t="s">
        <v>562</v>
      </c>
      <c r="B288" s="40" t="s">
        <v>1623</v>
      </c>
      <c r="C288" s="72"/>
      <c r="D288" s="41" t="s">
        <v>973</v>
      </c>
      <c r="E288" s="41" t="s">
        <v>974</v>
      </c>
      <c r="F288" s="41">
        <v>1</v>
      </c>
      <c r="G288" s="37"/>
      <c r="H288" s="37">
        <f t="shared" si="14"/>
        <v>0</v>
      </c>
      <c r="BF288" s="164"/>
      <c r="BG288" s="165"/>
    </row>
    <row r="289" spans="1:59" ht="12.75" x14ac:dyDescent="0.2">
      <c r="A289" s="167"/>
      <c r="B289" s="51"/>
      <c r="C289" s="52"/>
      <c r="D289" s="53"/>
      <c r="E289" s="52"/>
      <c r="F289" s="54">
        <v>1</v>
      </c>
      <c r="G289" s="55"/>
      <c r="H289" s="55">
        <f t="shared" si="14"/>
        <v>0</v>
      </c>
      <c r="BF289" s="164"/>
      <c r="BG289" s="165"/>
    </row>
    <row r="290" spans="1:59" ht="12.75" x14ac:dyDescent="0.2">
      <c r="A290" s="166" t="s">
        <v>563</v>
      </c>
      <c r="B290" s="27" t="s">
        <v>564</v>
      </c>
      <c r="C290" s="28"/>
      <c r="D290" s="28"/>
      <c r="E290" s="28"/>
      <c r="F290" s="29">
        <v>1</v>
      </c>
      <c r="G290" s="30"/>
      <c r="H290" s="31">
        <f t="shared" si="14"/>
        <v>0</v>
      </c>
      <c r="BF290" s="164"/>
      <c r="BG290" s="165"/>
    </row>
    <row r="291" spans="1:59" ht="51" x14ac:dyDescent="0.2">
      <c r="A291" s="163" t="s">
        <v>565</v>
      </c>
      <c r="B291" s="40" t="s">
        <v>1296</v>
      </c>
      <c r="C291" s="38"/>
      <c r="D291" s="41" t="s">
        <v>524</v>
      </c>
      <c r="E291" s="71"/>
      <c r="F291" s="41">
        <v>4</v>
      </c>
      <c r="G291" s="36"/>
      <c r="H291" s="37">
        <f t="shared" si="14"/>
        <v>0</v>
      </c>
      <c r="BF291" s="164"/>
      <c r="BG291" s="165"/>
    </row>
    <row r="292" spans="1:59" ht="123.75" customHeight="1" x14ac:dyDescent="0.2">
      <c r="A292" s="163" t="s">
        <v>566</v>
      </c>
      <c r="B292" s="200" t="s">
        <v>1662</v>
      </c>
      <c r="C292" s="72"/>
      <c r="D292" s="72" t="s">
        <v>1316</v>
      </c>
      <c r="E292" s="71" t="s">
        <v>1186</v>
      </c>
      <c r="F292" s="41">
        <v>1</v>
      </c>
      <c r="G292" s="37"/>
      <c r="H292" s="37">
        <f t="shared" si="14"/>
        <v>0</v>
      </c>
      <c r="BF292" s="164"/>
      <c r="BG292" s="165"/>
    </row>
    <row r="293" spans="1:59" ht="51" x14ac:dyDescent="0.2">
      <c r="A293" s="163" t="s">
        <v>926</v>
      </c>
      <c r="B293" s="66" t="s">
        <v>1317</v>
      </c>
      <c r="C293" s="71"/>
      <c r="D293" s="72" t="s">
        <v>1318</v>
      </c>
      <c r="E293" s="71" t="s">
        <v>1319</v>
      </c>
      <c r="F293" s="41">
        <v>1</v>
      </c>
      <c r="G293" s="37"/>
      <c r="H293" s="37">
        <f t="shared" si="14"/>
        <v>0</v>
      </c>
      <c r="BF293" s="164"/>
      <c r="BG293" s="165"/>
    </row>
    <row r="294" spans="1:59" ht="12.75" x14ac:dyDescent="0.2">
      <c r="A294" s="163" t="s">
        <v>923</v>
      </c>
      <c r="B294" s="75" t="s">
        <v>924</v>
      </c>
      <c r="C294" s="33"/>
      <c r="D294" s="34" t="s">
        <v>925</v>
      </c>
      <c r="E294" s="33"/>
      <c r="F294" s="35">
        <v>1</v>
      </c>
      <c r="G294" s="37"/>
      <c r="H294" s="37">
        <f t="shared" si="14"/>
        <v>0</v>
      </c>
      <c r="BF294" s="164"/>
      <c r="BG294" s="165"/>
    </row>
    <row r="295" spans="1:59" ht="76.5" x14ac:dyDescent="0.2">
      <c r="A295" s="163" t="s">
        <v>567</v>
      </c>
      <c r="B295" s="40" t="s">
        <v>1320</v>
      </c>
      <c r="C295" s="38"/>
      <c r="D295" s="72" t="s">
        <v>1321</v>
      </c>
      <c r="E295" s="71"/>
      <c r="F295" s="41">
        <v>1</v>
      </c>
      <c r="G295" s="36"/>
      <c r="H295" s="37">
        <f t="shared" si="14"/>
        <v>0</v>
      </c>
      <c r="BF295" s="164"/>
      <c r="BG295" s="165"/>
    </row>
    <row r="296" spans="1:59" ht="38.25" x14ac:dyDescent="0.2">
      <c r="A296" s="163" t="s">
        <v>568</v>
      </c>
      <c r="B296" s="66" t="s">
        <v>1322</v>
      </c>
      <c r="C296" s="72"/>
      <c r="D296" s="72" t="s">
        <v>1323</v>
      </c>
      <c r="E296" s="71" t="s">
        <v>1097</v>
      </c>
      <c r="F296" s="41">
        <v>1</v>
      </c>
      <c r="G296" s="37"/>
      <c r="H296" s="37">
        <f t="shared" si="14"/>
        <v>0</v>
      </c>
      <c r="BF296" s="164"/>
      <c r="BG296" s="165"/>
    </row>
    <row r="297" spans="1:59" ht="52.5" x14ac:dyDescent="0.2">
      <c r="A297" s="170" t="s">
        <v>570</v>
      </c>
      <c r="B297" s="40" t="s">
        <v>1324</v>
      </c>
      <c r="C297" s="72"/>
      <c r="D297" s="72" t="s">
        <v>1325</v>
      </c>
      <c r="E297" s="71" t="s">
        <v>1326</v>
      </c>
      <c r="F297" s="41">
        <v>1</v>
      </c>
      <c r="G297" s="37"/>
      <c r="H297" s="37">
        <f t="shared" si="14"/>
        <v>0</v>
      </c>
      <c r="BF297" s="164"/>
      <c r="BG297" s="165"/>
    </row>
    <row r="298" spans="1:59" ht="12.75" x14ac:dyDescent="0.2">
      <c r="A298" s="167"/>
      <c r="B298" s="51"/>
      <c r="C298" s="52"/>
      <c r="D298" s="53"/>
      <c r="E298" s="52"/>
      <c r="F298" s="54">
        <v>1</v>
      </c>
      <c r="G298" s="55"/>
      <c r="H298" s="55">
        <f t="shared" si="14"/>
        <v>0</v>
      </c>
      <c r="BF298" s="164"/>
      <c r="BG298" s="165"/>
    </row>
    <row r="299" spans="1:59" ht="12.75" x14ac:dyDescent="0.2">
      <c r="A299" s="166" t="s">
        <v>571</v>
      </c>
      <c r="B299" s="27" t="s">
        <v>572</v>
      </c>
      <c r="C299" s="28"/>
      <c r="D299" s="28"/>
      <c r="E299" s="28"/>
      <c r="F299" s="29">
        <v>1</v>
      </c>
      <c r="G299" s="30"/>
      <c r="H299" s="31">
        <f t="shared" si="14"/>
        <v>0</v>
      </c>
      <c r="BF299" s="164"/>
      <c r="BG299" s="165"/>
    </row>
    <row r="300" spans="1:59" ht="38.25" x14ac:dyDescent="0.2">
      <c r="A300" s="163" t="s">
        <v>573</v>
      </c>
      <c r="B300" s="40" t="s">
        <v>1327</v>
      </c>
      <c r="C300" s="38"/>
      <c r="D300" s="34" t="s">
        <v>1328</v>
      </c>
      <c r="E300" s="33"/>
      <c r="F300" s="35">
        <v>1</v>
      </c>
      <c r="G300" s="36"/>
      <c r="H300" s="37">
        <f t="shared" si="14"/>
        <v>0</v>
      </c>
      <c r="BF300" s="164"/>
      <c r="BG300" s="165"/>
    </row>
    <row r="301" spans="1:59" ht="178.5" x14ac:dyDescent="0.2">
      <c r="A301" s="163" t="s">
        <v>574</v>
      </c>
      <c r="B301" s="242" t="s">
        <v>1642</v>
      </c>
      <c r="C301" s="72"/>
      <c r="D301" s="72" t="s">
        <v>1641</v>
      </c>
      <c r="E301" s="71" t="s">
        <v>1585</v>
      </c>
      <c r="F301" s="41">
        <v>1</v>
      </c>
      <c r="G301" s="37"/>
      <c r="H301" s="37">
        <f t="shared" si="14"/>
        <v>0</v>
      </c>
      <c r="BF301" s="164"/>
      <c r="BG301" s="165"/>
    </row>
    <row r="302" spans="1:59" ht="25.5" x14ac:dyDescent="0.2">
      <c r="A302" s="163" t="s">
        <v>575</v>
      </c>
      <c r="B302" s="203" t="s">
        <v>1329</v>
      </c>
      <c r="C302" s="80"/>
      <c r="D302" s="71"/>
      <c r="E302" s="71"/>
      <c r="F302" s="41">
        <v>1</v>
      </c>
      <c r="G302" s="37"/>
      <c r="H302" s="37"/>
      <c r="BF302" s="164"/>
      <c r="BG302" s="165"/>
    </row>
    <row r="303" spans="1:59" ht="12.75" x14ac:dyDescent="0.2">
      <c r="A303" s="163" t="s">
        <v>576</v>
      </c>
      <c r="B303" s="203" t="s">
        <v>45</v>
      </c>
      <c r="C303" s="80"/>
      <c r="D303" s="71"/>
      <c r="E303" s="71"/>
      <c r="F303" s="255" t="s">
        <v>1610</v>
      </c>
      <c r="G303" s="256"/>
      <c r="H303" s="37"/>
      <c r="BF303" s="164"/>
      <c r="BG303" s="165"/>
    </row>
    <row r="304" spans="1:59" ht="12.75" x14ac:dyDescent="0.2">
      <c r="A304" s="163" t="s">
        <v>577</v>
      </c>
      <c r="B304" s="79" t="s">
        <v>1330</v>
      </c>
      <c r="C304" s="80"/>
      <c r="D304" s="71"/>
      <c r="E304" s="71"/>
      <c r="F304" s="41">
        <v>1</v>
      </c>
      <c r="G304" s="37"/>
      <c r="H304" s="37">
        <f t="shared" ref="H304:H366" si="15">G304*F304</f>
        <v>0</v>
      </c>
      <c r="BF304" s="164"/>
      <c r="BG304" s="165"/>
    </row>
    <row r="305" spans="1:59" ht="12.75" x14ac:dyDescent="0.2">
      <c r="A305" s="163" t="s">
        <v>578</v>
      </c>
      <c r="B305" s="79" t="s">
        <v>1331</v>
      </c>
      <c r="C305" s="80"/>
      <c r="D305" s="71"/>
      <c r="E305" s="71"/>
      <c r="F305" s="41">
        <v>1</v>
      </c>
      <c r="G305" s="37"/>
      <c r="H305" s="37">
        <f t="shared" si="15"/>
        <v>0</v>
      </c>
      <c r="BF305" s="164"/>
      <c r="BG305" s="165"/>
    </row>
    <row r="306" spans="1:59" ht="12.75" x14ac:dyDescent="0.2">
      <c r="A306" s="163" t="s">
        <v>579</v>
      </c>
      <c r="B306" s="76" t="s">
        <v>1332</v>
      </c>
      <c r="C306" s="80"/>
      <c r="D306" s="71"/>
      <c r="E306" s="71"/>
      <c r="F306" s="41">
        <v>1</v>
      </c>
      <c r="G306" s="37"/>
      <c r="H306" s="37">
        <f t="shared" si="15"/>
        <v>0</v>
      </c>
      <c r="BF306" s="164"/>
      <c r="BG306" s="165"/>
    </row>
    <row r="307" spans="1:59" ht="25.5" x14ac:dyDescent="0.2">
      <c r="A307" s="163" t="s">
        <v>580</v>
      </c>
      <c r="B307" s="76" t="s">
        <v>1333</v>
      </c>
      <c r="C307" s="80"/>
      <c r="D307" s="71"/>
      <c r="E307" s="71"/>
      <c r="F307" s="41">
        <v>1</v>
      </c>
      <c r="G307" s="37"/>
      <c r="H307" s="37">
        <f t="shared" si="15"/>
        <v>0</v>
      </c>
      <c r="BF307" s="164"/>
      <c r="BG307" s="165"/>
    </row>
    <row r="308" spans="1:59" ht="12.75" x14ac:dyDescent="0.2">
      <c r="A308" s="163" t="s">
        <v>581</v>
      </c>
      <c r="B308" s="76" t="s">
        <v>1334</v>
      </c>
      <c r="C308" s="80"/>
      <c r="D308" s="71"/>
      <c r="E308" s="71"/>
      <c r="F308" s="41">
        <v>1</v>
      </c>
      <c r="G308" s="37"/>
      <c r="H308" s="37">
        <f t="shared" si="15"/>
        <v>0</v>
      </c>
      <c r="BF308" s="164"/>
      <c r="BG308" s="165"/>
    </row>
    <row r="309" spans="1:59" ht="12.75" x14ac:dyDescent="0.2">
      <c r="A309" s="163" t="s">
        <v>582</v>
      </c>
      <c r="B309" s="32" t="s">
        <v>1335</v>
      </c>
      <c r="C309" s="80"/>
      <c r="D309" s="33"/>
      <c r="E309" s="33"/>
      <c r="F309" s="41">
        <v>1</v>
      </c>
      <c r="G309" s="37"/>
      <c r="H309" s="37">
        <f t="shared" si="15"/>
        <v>0</v>
      </c>
      <c r="BF309" s="164"/>
      <c r="BG309" s="165"/>
    </row>
    <row r="310" spans="1:59" ht="25.5" x14ac:dyDescent="0.2">
      <c r="A310" s="163" t="s">
        <v>1336</v>
      </c>
      <c r="B310" s="76" t="s">
        <v>1337</v>
      </c>
      <c r="C310" s="80"/>
      <c r="D310" s="71"/>
      <c r="E310" s="71"/>
      <c r="F310" s="41">
        <v>1</v>
      </c>
      <c r="G310" s="37"/>
      <c r="H310" s="37">
        <f t="shared" si="15"/>
        <v>0</v>
      </c>
      <c r="BF310" s="164"/>
      <c r="BG310" s="165"/>
    </row>
    <row r="311" spans="1:59" ht="25.5" x14ac:dyDescent="0.2">
      <c r="A311" s="163" t="s">
        <v>583</v>
      </c>
      <c r="B311" s="32" t="s">
        <v>1338</v>
      </c>
      <c r="C311" s="80"/>
      <c r="D311" s="33"/>
      <c r="E311" s="33"/>
      <c r="F311" s="41">
        <v>1</v>
      </c>
      <c r="G311" s="37"/>
      <c r="H311" s="37">
        <f t="shared" si="15"/>
        <v>0</v>
      </c>
      <c r="BF311" s="164"/>
      <c r="BG311" s="165"/>
    </row>
    <row r="312" spans="1:59" ht="89.25" x14ac:dyDescent="0.2">
      <c r="A312" s="163" t="s">
        <v>585</v>
      </c>
      <c r="B312" s="85" t="s">
        <v>1339</v>
      </c>
      <c r="C312" s="80"/>
      <c r="D312" s="33"/>
      <c r="E312" s="33"/>
      <c r="F312" s="41">
        <v>1</v>
      </c>
      <c r="G312" s="37"/>
      <c r="H312" s="37">
        <f t="shared" si="15"/>
        <v>0</v>
      </c>
      <c r="BF312" s="164"/>
      <c r="BG312" s="165"/>
    </row>
    <row r="313" spans="1:59" ht="76.5" x14ac:dyDescent="0.2">
      <c r="A313" s="163" t="s">
        <v>586</v>
      </c>
      <c r="B313" s="204" t="s">
        <v>1647</v>
      </c>
      <c r="C313" s="71"/>
      <c r="D313" s="72" t="s">
        <v>1340</v>
      </c>
      <c r="E313" s="71"/>
      <c r="F313" s="41">
        <v>1</v>
      </c>
      <c r="G313" s="37"/>
      <c r="H313" s="37">
        <f t="shared" si="15"/>
        <v>0</v>
      </c>
      <c r="BF313" s="164"/>
      <c r="BG313" s="165"/>
    </row>
    <row r="314" spans="1:59" ht="267.75" x14ac:dyDescent="0.2">
      <c r="A314" s="163" t="s">
        <v>587</v>
      </c>
      <c r="B314" s="243" t="s">
        <v>1643</v>
      </c>
      <c r="C314" s="33"/>
      <c r="D314" s="72" t="s">
        <v>1641</v>
      </c>
      <c r="E314" s="71" t="s">
        <v>1341</v>
      </c>
      <c r="F314" s="41">
        <v>1</v>
      </c>
      <c r="G314" s="37"/>
      <c r="H314" s="37">
        <f t="shared" si="15"/>
        <v>0</v>
      </c>
      <c r="BF314" s="164"/>
      <c r="BG314" s="165"/>
    </row>
    <row r="315" spans="1:59" ht="178.5" x14ac:dyDescent="0.2">
      <c r="A315" s="163" t="s">
        <v>588</v>
      </c>
      <c r="B315" s="40" t="s">
        <v>1644</v>
      </c>
      <c r="C315" s="38"/>
      <c r="D315" s="41"/>
      <c r="E315" s="41"/>
      <c r="F315" s="41">
        <v>1</v>
      </c>
      <c r="G315" s="37"/>
      <c r="H315" s="37">
        <f t="shared" si="15"/>
        <v>0</v>
      </c>
      <c r="BF315" s="164"/>
      <c r="BG315" s="165"/>
    </row>
    <row r="316" spans="1:59" ht="25.5" x14ac:dyDescent="0.2">
      <c r="A316" s="163" t="s">
        <v>1342</v>
      </c>
      <c r="B316" s="76" t="s">
        <v>1645</v>
      </c>
      <c r="C316" s="80"/>
      <c r="D316" s="71"/>
      <c r="E316" s="71"/>
      <c r="F316" s="41">
        <v>1</v>
      </c>
      <c r="G316" s="37"/>
      <c r="H316" s="37">
        <f t="shared" si="15"/>
        <v>0</v>
      </c>
      <c r="BF316" s="164"/>
      <c r="BG316" s="165"/>
    </row>
    <row r="317" spans="1:59" ht="25.5" x14ac:dyDescent="0.2">
      <c r="A317" s="163" t="s">
        <v>1343</v>
      </c>
      <c r="B317" s="32" t="s">
        <v>1646</v>
      </c>
      <c r="C317" s="80"/>
      <c r="D317" s="33"/>
      <c r="E317" s="33"/>
      <c r="F317" s="41">
        <v>1</v>
      </c>
      <c r="G317" s="37"/>
      <c r="H317" s="37">
        <f t="shared" si="15"/>
        <v>0</v>
      </c>
      <c r="BF317" s="164"/>
      <c r="BG317" s="165"/>
    </row>
    <row r="318" spans="1:59" ht="38.25" x14ac:dyDescent="0.2">
      <c r="A318" s="163" t="s">
        <v>589</v>
      </c>
      <c r="B318" s="40" t="s">
        <v>1344</v>
      </c>
      <c r="C318" s="72"/>
      <c r="D318" s="81" t="s">
        <v>590</v>
      </c>
      <c r="E318" s="83"/>
      <c r="F318" s="255" t="s">
        <v>1610</v>
      </c>
      <c r="G318" s="256"/>
      <c r="H318" s="37"/>
      <c r="BF318" s="164"/>
      <c r="BG318" s="165"/>
    </row>
    <row r="319" spans="1:59" ht="76.5" x14ac:dyDescent="0.2">
      <c r="A319" s="163" t="s">
        <v>591</v>
      </c>
      <c r="B319" s="204" t="s">
        <v>1647</v>
      </c>
      <c r="C319" s="71"/>
      <c r="D319" s="72" t="s">
        <v>1340</v>
      </c>
      <c r="E319" s="71"/>
      <c r="F319" s="41">
        <v>1</v>
      </c>
      <c r="G319" s="37"/>
      <c r="H319" s="37">
        <f t="shared" si="15"/>
        <v>0</v>
      </c>
      <c r="BF319" s="164"/>
      <c r="BG319" s="165"/>
    </row>
    <row r="320" spans="1:59" ht="243.75" x14ac:dyDescent="0.2">
      <c r="A320" s="163" t="s">
        <v>592</v>
      </c>
      <c r="B320" s="241" t="s">
        <v>1656</v>
      </c>
      <c r="C320" s="72"/>
      <c r="D320" s="41" t="s">
        <v>1655</v>
      </c>
      <c r="E320" s="41" t="s">
        <v>1586</v>
      </c>
      <c r="F320" s="41">
        <v>1</v>
      </c>
      <c r="G320" s="37"/>
      <c r="H320" s="37">
        <f t="shared" si="15"/>
        <v>0</v>
      </c>
      <c r="BF320" s="164"/>
      <c r="BG320" s="165"/>
    </row>
    <row r="321" spans="1:59" ht="12.75" x14ac:dyDescent="0.2">
      <c r="A321" s="163" t="s">
        <v>593</v>
      </c>
      <c r="B321" s="85" t="s">
        <v>1345</v>
      </c>
      <c r="C321" s="80"/>
      <c r="D321" s="41"/>
      <c r="E321" s="41"/>
      <c r="F321" s="41">
        <v>1</v>
      </c>
      <c r="G321" s="37"/>
      <c r="H321" s="37">
        <f t="shared" si="15"/>
        <v>0</v>
      </c>
      <c r="BF321" s="164"/>
      <c r="BG321" s="165"/>
    </row>
    <row r="322" spans="1:59" ht="12.75" x14ac:dyDescent="0.2">
      <c r="A322" s="163" t="s">
        <v>594</v>
      </c>
      <c r="B322" s="85" t="s">
        <v>1346</v>
      </c>
      <c r="C322" s="80"/>
      <c r="D322" s="41"/>
      <c r="E322" s="41"/>
      <c r="F322" s="41">
        <v>1</v>
      </c>
      <c r="G322" s="37"/>
      <c r="H322" s="37">
        <f t="shared" si="15"/>
        <v>0</v>
      </c>
      <c r="BF322" s="164"/>
      <c r="BG322" s="165"/>
    </row>
    <row r="323" spans="1:59" ht="12.75" x14ac:dyDescent="0.2">
      <c r="A323" s="163" t="s">
        <v>595</v>
      </c>
      <c r="B323" s="85" t="s">
        <v>1347</v>
      </c>
      <c r="C323" s="80"/>
      <c r="D323" s="41"/>
      <c r="E323" s="41"/>
      <c r="F323" s="41">
        <v>1</v>
      </c>
      <c r="G323" s="37"/>
      <c r="H323" s="37">
        <f t="shared" si="15"/>
        <v>0</v>
      </c>
      <c r="BF323" s="164"/>
      <c r="BG323" s="165"/>
    </row>
    <row r="324" spans="1:59" ht="12.75" x14ac:dyDescent="0.2">
      <c r="A324" s="163" t="s">
        <v>596</v>
      </c>
      <c r="B324" s="85" t="s">
        <v>1348</v>
      </c>
      <c r="C324" s="80"/>
      <c r="D324" s="41"/>
      <c r="E324" s="41"/>
      <c r="F324" s="41">
        <v>1</v>
      </c>
      <c r="G324" s="37"/>
      <c r="H324" s="37">
        <f t="shared" si="15"/>
        <v>0</v>
      </c>
      <c r="BF324" s="164"/>
      <c r="BG324" s="165"/>
    </row>
    <row r="325" spans="1:59" ht="12.75" x14ac:dyDescent="0.2">
      <c r="A325" s="163" t="s">
        <v>597</v>
      </c>
      <c r="B325" s="85" t="s">
        <v>1349</v>
      </c>
      <c r="C325" s="80"/>
      <c r="D325" s="41"/>
      <c r="E325" s="41"/>
      <c r="F325" s="41">
        <v>2</v>
      </c>
      <c r="G325" s="37"/>
      <c r="H325" s="37">
        <f t="shared" si="15"/>
        <v>0</v>
      </c>
      <c r="BF325" s="164"/>
      <c r="BG325" s="165"/>
    </row>
    <row r="326" spans="1:59" ht="12.75" x14ac:dyDescent="0.2">
      <c r="A326" s="163" t="s">
        <v>598</v>
      </c>
      <c r="B326" s="85" t="s">
        <v>1350</v>
      </c>
      <c r="C326" s="80"/>
      <c r="D326" s="41"/>
      <c r="E326" s="41"/>
      <c r="F326" s="41">
        <v>1</v>
      </c>
      <c r="G326" s="37"/>
      <c r="H326" s="37">
        <f t="shared" si="15"/>
        <v>0</v>
      </c>
      <c r="BF326" s="164"/>
      <c r="BG326" s="165"/>
    </row>
    <row r="327" spans="1:59" ht="12.75" x14ac:dyDescent="0.2">
      <c r="A327" s="163" t="s">
        <v>599</v>
      </c>
      <c r="B327" s="85" t="s">
        <v>1351</v>
      </c>
      <c r="C327" s="80"/>
      <c r="D327" s="41"/>
      <c r="E327" s="41"/>
      <c r="F327" s="41">
        <v>1</v>
      </c>
      <c r="G327" s="37"/>
      <c r="H327" s="37">
        <f t="shared" si="15"/>
        <v>0</v>
      </c>
      <c r="BF327" s="164"/>
      <c r="BG327" s="165"/>
    </row>
    <row r="328" spans="1:59" ht="25.5" x14ac:dyDescent="0.2">
      <c r="A328" s="163" t="s">
        <v>1352</v>
      </c>
      <c r="B328" s="76" t="s">
        <v>1353</v>
      </c>
      <c r="C328" s="80"/>
      <c r="D328" s="71"/>
      <c r="E328" s="71"/>
      <c r="F328" s="41">
        <v>1</v>
      </c>
      <c r="G328" s="37"/>
      <c r="H328" s="37">
        <f t="shared" si="15"/>
        <v>0</v>
      </c>
      <c r="BF328" s="164"/>
      <c r="BG328" s="165"/>
    </row>
    <row r="329" spans="1:59" ht="25.5" x14ac:dyDescent="0.2">
      <c r="A329" s="163" t="s">
        <v>1354</v>
      </c>
      <c r="B329" s="76" t="s">
        <v>1355</v>
      </c>
      <c r="C329" s="80"/>
      <c r="D329" s="71"/>
      <c r="E329" s="71"/>
      <c r="F329" s="41">
        <v>1</v>
      </c>
      <c r="G329" s="37"/>
      <c r="H329" s="37">
        <f t="shared" si="15"/>
        <v>0</v>
      </c>
      <c r="BF329" s="164"/>
      <c r="BG329" s="165"/>
    </row>
    <row r="330" spans="1:59" ht="25.5" x14ac:dyDescent="0.2">
      <c r="A330" s="163" t="s">
        <v>1356</v>
      </c>
      <c r="B330" s="76" t="s">
        <v>1357</v>
      </c>
      <c r="C330" s="80"/>
      <c r="D330" s="71"/>
      <c r="E330" s="71"/>
      <c r="F330" s="41">
        <v>1</v>
      </c>
      <c r="G330" s="37"/>
      <c r="H330" s="37">
        <f t="shared" si="15"/>
        <v>0</v>
      </c>
      <c r="BF330" s="164"/>
      <c r="BG330" s="165"/>
    </row>
    <row r="331" spans="1:59" ht="102" x14ac:dyDescent="0.2">
      <c r="A331" s="163" t="s">
        <v>1560</v>
      </c>
      <c r="B331" s="85" t="s">
        <v>1358</v>
      </c>
      <c r="C331" s="80"/>
      <c r="D331" s="71"/>
      <c r="E331" s="71"/>
      <c r="F331" s="41">
        <v>1</v>
      </c>
      <c r="G331" s="37"/>
      <c r="H331" s="37">
        <f t="shared" si="15"/>
        <v>0</v>
      </c>
      <c r="BF331" s="164"/>
      <c r="BG331" s="165"/>
    </row>
    <row r="332" spans="1:59" ht="76.5" x14ac:dyDescent="0.2">
      <c r="A332" s="163" t="s">
        <v>600</v>
      </c>
      <c r="B332" s="204" t="s">
        <v>1650</v>
      </c>
      <c r="C332" s="71"/>
      <c r="D332" s="72" t="s">
        <v>1340</v>
      </c>
      <c r="E332" s="71"/>
      <c r="F332" s="41">
        <v>1</v>
      </c>
      <c r="G332" s="37"/>
      <c r="H332" s="37">
        <f t="shared" si="15"/>
        <v>0</v>
      </c>
      <c r="BF332" s="164"/>
      <c r="BG332" s="165"/>
    </row>
    <row r="333" spans="1:59" ht="255" x14ac:dyDescent="0.2">
      <c r="A333" s="163" t="s">
        <v>601</v>
      </c>
      <c r="B333" s="243" t="s">
        <v>1648</v>
      </c>
      <c r="C333" s="72"/>
      <c r="D333" s="72" t="s">
        <v>1649</v>
      </c>
      <c r="E333" s="71" t="s">
        <v>1663</v>
      </c>
      <c r="F333" s="41">
        <v>1</v>
      </c>
      <c r="G333" s="37"/>
      <c r="H333" s="37">
        <f t="shared" si="15"/>
        <v>0</v>
      </c>
      <c r="BF333" s="164"/>
      <c r="BG333" s="165"/>
    </row>
    <row r="334" spans="1:59" ht="127.5" x14ac:dyDescent="0.2">
      <c r="A334" s="163" t="s">
        <v>602</v>
      </c>
      <c r="B334" s="40" t="s">
        <v>1359</v>
      </c>
      <c r="C334" s="80"/>
      <c r="D334" s="41"/>
      <c r="E334" s="41"/>
      <c r="F334" s="41">
        <v>1</v>
      </c>
      <c r="G334" s="37"/>
      <c r="H334" s="37">
        <f t="shared" si="15"/>
        <v>0</v>
      </c>
      <c r="BF334" s="164"/>
      <c r="BG334" s="165"/>
    </row>
    <row r="335" spans="1:59" ht="25.5" x14ac:dyDescent="0.2">
      <c r="A335" s="163" t="s">
        <v>1360</v>
      </c>
      <c r="B335" s="76" t="s">
        <v>1651</v>
      </c>
      <c r="C335" s="80"/>
      <c r="D335" s="71"/>
      <c r="E335" s="71"/>
      <c r="F335" s="41">
        <v>1</v>
      </c>
      <c r="G335" s="37"/>
      <c r="H335" s="37">
        <f t="shared" si="15"/>
        <v>0</v>
      </c>
      <c r="BF335" s="164"/>
      <c r="BG335" s="165"/>
    </row>
    <row r="336" spans="1:59" ht="25.5" x14ac:dyDescent="0.2">
      <c r="A336" s="163" t="s">
        <v>1361</v>
      </c>
      <c r="B336" s="76" t="s">
        <v>1652</v>
      </c>
      <c r="C336" s="80"/>
      <c r="D336" s="71"/>
      <c r="E336" s="71"/>
      <c r="F336" s="41">
        <v>1</v>
      </c>
      <c r="G336" s="37"/>
      <c r="H336" s="37">
        <f t="shared" si="15"/>
        <v>0</v>
      </c>
      <c r="BF336" s="164"/>
      <c r="BG336" s="165"/>
    </row>
    <row r="337" spans="1:59" ht="51" x14ac:dyDescent="0.2">
      <c r="A337" s="163" t="s">
        <v>603</v>
      </c>
      <c r="B337" s="40" t="s">
        <v>1362</v>
      </c>
      <c r="C337" s="38"/>
      <c r="D337" s="72" t="s">
        <v>1363</v>
      </c>
      <c r="E337" s="71"/>
      <c r="F337" s="41">
        <v>1</v>
      </c>
      <c r="G337" s="36"/>
      <c r="H337" s="37">
        <f t="shared" si="15"/>
        <v>0</v>
      </c>
      <c r="BF337" s="164"/>
      <c r="BG337" s="165"/>
    </row>
    <row r="338" spans="1:59" ht="60" x14ac:dyDescent="0.2">
      <c r="A338" s="163" t="s">
        <v>604</v>
      </c>
      <c r="B338" s="86" t="s">
        <v>1582</v>
      </c>
      <c r="C338" s="72"/>
      <c r="D338" s="87" t="s">
        <v>1581</v>
      </c>
      <c r="E338" s="41" t="s">
        <v>1583</v>
      </c>
      <c r="F338" s="41">
        <v>1</v>
      </c>
      <c r="G338" s="37"/>
      <c r="H338" s="37">
        <f t="shared" si="15"/>
        <v>0</v>
      </c>
      <c r="BF338" s="164"/>
      <c r="BG338" s="165"/>
    </row>
    <row r="339" spans="1:59" ht="25.5" x14ac:dyDescent="0.2">
      <c r="A339" s="163" t="s">
        <v>1364</v>
      </c>
      <c r="B339" s="76" t="s">
        <v>1365</v>
      </c>
      <c r="C339" s="80"/>
      <c r="D339" s="71"/>
      <c r="E339" s="71"/>
      <c r="F339" s="41">
        <v>1</v>
      </c>
      <c r="G339" s="37"/>
      <c r="H339" s="37">
        <f t="shared" si="15"/>
        <v>0</v>
      </c>
      <c r="BF339" s="164"/>
      <c r="BG339" s="165"/>
    </row>
    <row r="340" spans="1:59" ht="25.5" x14ac:dyDescent="0.2">
      <c r="A340" s="163" t="s">
        <v>1557</v>
      </c>
      <c r="B340" s="76" t="s">
        <v>1558</v>
      </c>
      <c r="C340" s="80"/>
      <c r="D340" s="71"/>
      <c r="E340" s="71"/>
      <c r="F340" s="41">
        <v>1</v>
      </c>
      <c r="G340" s="37"/>
      <c r="H340" s="37">
        <f t="shared" si="15"/>
        <v>0</v>
      </c>
      <c r="BF340" s="164"/>
      <c r="BG340" s="165"/>
    </row>
    <row r="341" spans="1:59" ht="38.25" x14ac:dyDescent="0.2">
      <c r="A341" s="163" t="s">
        <v>605</v>
      </c>
      <c r="B341" s="66" t="s">
        <v>1366</v>
      </c>
      <c r="C341" s="71"/>
      <c r="D341" s="72" t="s">
        <v>1367</v>
      </c>
      <c r="E341" s="71"/>
      <c r="F341" s="41">
        <v>1</v>
      </c>
      <c r="G341" s="37"/>
      <c r="H341" s="37">
        <f t="shared" si="15"/>
        <v>0</v>
      </c>
      <c r="BF341" s="164"/>
      <c r="BG341" s="165"/>
    </row>
    <row r="342" spans="1:59" ht="231" x14ac:dyDescent="0.2">
      <c r="A342" s="163" t="s">
        <v>606</v>
      </c>
      <c r="B342" s="241" t="s">
        <v>1659</v>
      </c>
      <c r="C342" s="72"/>
      <c r="D342" s="72" t="s">
        <v>1658</v>
      </c>
      <c r="E342" s="72" t="s">
        <v>1587</v>
      </c>
      <c r="F342" s="41">
        <v>1</v>
      </c>
      <c r="G342" s="37"/>
      <c r="H342" s="37">
        <f t="shared" si="15"/>
        <v>0</v>
      </c>
      <c r="BF342" s="164"/>
      <c r="BG342" s="165"/>
    </row>
    <row r="343" spans="1:59" ht="12.75" x14ac:dyDescent="0.2">
      <c r="A343" s="163" t="s">
        <v>607</v>
      </c>
      <c r="B343" s="85" t="s">
        <v>1368</v>
      </c>
      <c r="C343" s="80"/>
      <c r="D343" s="73"/>
      <c r="E343" s="38"/>
      <c r="F343" s="41">
        <v>1</v>
      </c>
      <c r="G343" s="37"/>
      <c r="H343" s="37">
        <f t="shared" si="15"/>
        <v>0</v>
      </c>
      <c r="BF343" s="164"/>
      <c r="BG343" s="165"/>
    </row>
    <row r="344" spans="1:59" ht="12.75" x14ac:dyDescent="0.2">
      <c r="A344" s="163" t="s">
        <v>1369</v>
      </c>
      <c r="B344" s="85" t="s">
        <v>1370</v>
      </c>
      <c r="C344" s="80"/>
      <c r="D344" s="73"/>
      <c r="E344" s="38"/>
      <c r="F344" s="41">
        <v>3</v>
      </c>
      <c r="G344" s="37"/>
      <c r="H344" s="37">
        <f t="shared" si="15"/>
        <v>0</v>
      </c>
      <c r="BF344" s="164"/>
      <c r="BG344" s="165"/>
    </row>
    <row r="345" spans="1:59" ht="12.75" x14ac:dyDescent="0.2">
      <c r="A345" s="163" t="s">
        <v>1371</v>
      </c>
      <c r="B345" s="85" t="s">
        <v>1372</v>
      </c>
      <c r="C345" s="80"/>
      <c r="D345" s="73"/>
      <c r="E345" s="38"/>
      <c r="F345" s="41">
        <v>3</v>
      </c>
      <c r="G345" s="37"/>
      <c r="H345" s="37">
        <f t="shared" si="15"/>
        <v>0</v>
      </c>
      <c r="BF345" s="164"/>
      <c r="BG345" s="165"/>
    </row>
    <row r="346" spans="1:59" ht="12.75" x14ac:dyDescent="0.2">
      <c r="A346" s="163" t="s">
        <v>1373</v>
      </c>
      <c r="B346" s="85" t="s">
        <v>1374</v>
      </c>
      <c r="C346" s="80"/>
      <c r="D346" s="73"/>
      <c r="E346" s="38"/>
      <c r="F346" s="41">
        <v>1</v>
      </c>
      <c r="G346" s="37"/>
      <c r="H346" s="37">
        <f t="shared" si="15"/>
        <v>0</v>
      </c>
      <c r="BF346" s="164"/>
      <c r="BG346" s="165"/>
    </row>
    <row r="347" spans="1:59" ht="12.75" x14ac:dyDescent="0.2">
      <c r="A347" s="163" t="s">
        <v>1375</v>
      </c>
      <c r="B347" s="85" t="s">
        <v>1376</v>
      </c>
      <c r="C347" s="80"/>
      <c r="D347" s="73"/>
      <c r="E347" s="38"/>
      <c r="F347" s="41">
        <v>3</v>
      </c>
      <c r="G347" s="37"/>
      <c r="H347" s="37">
        <f t="shared" si="15"/>
        <v>0</v>
      </c>
      <c r="BF347" s="164"/>
      <c r="BG347" s="165"/>
    </row>
    <row r="348" spans="1:59" ht="12.75" x14ac:dyDescent="0.2">
      <c r="A348" s="163" t="s">
        <v>1377</v>
      </c>
      <c r="B348" s="85" t="s">
        <v>1378</v>
      </c>
      <c r="C348" s="80"/>
      <c r="D348" s="73"/>
      <c r="E348" s="38"/>
      <c r="F348" s="41">
        <v>1</v>
      </c>
      <c r="G348" s="37"/>
      <c r="H348" s="37">
        <f t="shared" si="15"/>
        <v>0</v>
      </c>
      <c r="BF348" s="164"/>
      <c r="BG348" s="165"/>
    </row>
    <row r="349" spans="1:59" ht="12.75" x14ac:dyDescent="0.2">
      <c r="A349" s="163" t="s">
        <v>1379</v>
      </c>
      <c r="B349" s="85" t="s">
        <v>1380</v>
      </c>
      <c r="C349" s="80"/>
      <c r="D349" s="73"/>
      <c r="E349" s="38"/>
      <c r="F349" s="41">
        <v>2</v>
      </c>
      <c r="G349" s="37"/>
      <c r="H349" s="37">
        <f t="shared" si="15"/>
        <v>0</v>
      </c>
      <c r="BF349" s="164"/>
      <c r="BG349" s="165"/>
    </row>
    <row r="350" spans="1:59" ht="25.5" x14ac:dyDescent="0.2">
      <c r="A350" s="163" t="s">
        <v>1381</v>
      </c>
      <c r="B350" s="76" t="s">
        <v>1382</v>
      </c>
      <c r="C350" s="80"/>
      <c r="D350" s="71"/>
      <c r="E350" s="71"/>
      <c r="F350" s="41">
        <v>1</v>
      </c>
      <c r="G350" s="37"/>
      <c r="H350" s="37">
        <f t="shared" si="15"/>
        <v>0</v>
      </c>
      <c r="BF350" s="164"/>
      <c r="BG350" s="165"/>
    </row>
    <row r="351" spans="1:59" ht="25.5" x14ac:dyDescent="0.2">
      <c r="A351" s="163" t="s">
        <v>1383</v>
      </c>
      <c r="B351" s="76" t="s">
        <v>1384</v>
      </c>
      <c r="C351" s="80"/>
      <c r="D351" s="71"/>
      <c r="E351" s="71"/>
      <c r="F351" s="41">
        <v>1</v>
      </c>
      <c r="G351" s="37"/>
      <c r="H351" s="37">
        <f t="shared" si="15"/>
        <v>0</v>
      </c>
      <c r="BF351" s="164"/>
      <c r="BG351" s="165"/>
    </row>
    <row r="352" spans="1:59" ht="25.5" x14ac:dyDescent="0.2">
      <c r="A352" s="163" t="s">
        <v>1385</v>
      </c>
      <c r="B352" s="76" t="s">
        <v>1386</v>
      </c>
      <c r="C352" s="80"/>
      <c r="D352" s="71"/>
      <c r="E352" s="71"/>
      <c r="F352" s="41">
        <v>1</v>
      </c>
      <c r="G352" s="37"/>
      <c r="H352" s="37">
        <f t="shared" si="15"/>
        <v>0</v>
      </c>
      <c r="BF352" s="164"/>
      <c r="BG352" s="165"/>
    </row>
    <row r="353" spans="1:59" ht="38.25" x14ac:dyDescent="0.2">
      <c r="A353" s="163" t="s">
        <v>608</v>
      </c>
      <c r="B353" s="66" t="s">
        <v>1387</v>
      </c>
      <c r="C353" s="71"/>
      <c r="D353" s="34" t="s">
        <v>1388</v>
      </c>
      <c r="E353" s="71"/>
      <c r="F353" s="41">
        <v>1</v>
      </c>
      <c r="G353" s="37"/>
      <c r="H353" s="37">
        <f t="shared" si="15"/>
        <v>0</v>
      </c>
      <c r="BF353" s="164"/>
      <c r="BG353" s="165"/>
    </row>
    <row r="354" spans="1:59" ht="231" x14ac:dyDescent="0.2">
      <c r="A354" s="163" t="s">
        <v>609</v>
      </c>
      <c r="B354" s="241" t="s">
        <v>1659</v>
      </c>
      <c r="C354" s="72"/>
      <c r="D354" s="72" t="s">
        <v>1658</v>
      </c>
      <c r="E354" s="72" t="s">
        <v>1587</v>
      </c>
      <c r="F354" s="41">
        <v>1</v>
      </c>
      <c r="G354" s="37"/>
      <c r="H354" s="37">
        <f t="shared" si="15"/>
        <v>0</v>
      </c>
      <c r="BF354" s="164"/>
      <c r="BG354" s="165"/>
    </row>
    <row r="355" spans="1:59" ht="12.75" x14ac:dyDescent="0.2">
      <c r="A355" s="163" t="s">
        <v>610</v>
      </c>
      <c r="B355" s="85" t="s">
        <v>1389</v>
      </c>
      <c r="C355" s="80"/>
      <c r="D355" s="73"/>
      <c r="E355" s="38"/>
      <c r="F355" s="41">
        <v>1</v>
      </c>
      <c r="G355" s="37"/>
      <c r="H355" s="37">
        <f t="shared" si="15"/>
        <v>0</v>
      </c>
      <c r="BF355" s="164"/>
      <c r="BG355" s="165"/>
    </row>
    <row r="356" spans="1:59" ht="12.75" x14ac:dyDescent="0.2">
      <c r="A356" s="163" t="s">
        <v>1390</v>
      </c>
      <c r="B356" s="85" t="s">
        <v>1391</v>
      </c>
      <c r="C356" s="80"/>
      <c r="D356" s="73"/>
      <c r="E356" s="38"/>
      <c r="F356" s="41">
        <v>3</v>
      </c>
      <c r="G356" s="37"/>
      <c r="H356" s="37">
        <f t="shared" si="15"/>
        <v>0</v>
      </c>
      <c r="BF356" s="164"/>
      <c r="BG356" s="165"/>
    </row>
    <row r="357" spans="1:59" ht="12.75" x14ac:dyDescent="0.2">
      <c r="A357" s="163" t="s">
        <v>1392</v>
      </c>
      <c r="B357" s="85" t="s">
        <v>1393</v>
      </c>
      <c r="C357" s="80"/>
      <c r="D357" s="73"/>
      <c r="E357" s="38"/>
      <c r="F357" s="41">
        <v>3</v>
      </c>
      <c r="G357" s="37"/>
      <c r="H357" s="37">
        <f t="shared" si="15"/>
        <v>0</v>
      </c>
      <c r="BF357" s="164"/>
      <c r="BG357" s="165"/>
    </row>
    <row r="358" spans="1:59" ht="12.75" x14ac:dyDescent="0.2">
      <c r="A358" s="163" t="s">
        <v>1394</v>
      </c>
      <c r="B358" s="85" t="s">
        <v>1395</v>
      </c>
      <c r="C358" s="80"/>
      <c r="D358" s="73"/>
      <c r="E358" s="38"/>
      <c r="F358" s="41">
        <v>1</v>
      </c>
      <c r="G358" s="37"/>
      <c r="H358" s="37">
        <f t="shared" si="15"/>
        <v>0</v>
      </c>
      <c r="BF358" s="164"/>
      <c r="BG358" s="165"/>
    </row>
    <row r="359" spans="1:59" ht="12.75" x14ac:dyDescent="0.2">
      <c r="A359" s="163" t="s">
        <v>1396</v>
      </c>
      <c r="B359" s="85" t="s">
        <v>1397</v>
      </c>
      <c r="C359" s="80"/>
      <c r="D359" s="73"/>
      <c r="E359" s="38"/>
      <c r="F359" s="41">
        <v>3</v>
      </c>
      <c r="G359" s="37"/>
      <c r="H359" s="37">
        <f t="shared" si="15"/>
        <v>0</v>
      </c>
      <c r="BF359" s="164"/>
      <c r="BG359" s="165"/>
    </row>
    <row r="360" spans="1:59" ht="12.75" x14ac:dyDescent="0.2">
      <c r="A360" s="163" t="s">
        <v>1398</v>
      </c>
      <c r="B360" s="85" t="s">
        <v>1399</v>
      </c>
      <c r="C360" s="80"/>
      <c r="D360" s="73"/>
      <c r="E360" s="38"/>
      <c r="F360" s="41">
        <v>1</v>
      </c>
      <c r="G360" s="37"/>
      <c r="H360" s="37">
        <f t="shared" si="15"/>
        <v>0</v>
      </c>
      <c r="BF360" s="164"/>
      <c r="BG360" s="165"/>
    </row>
    <row r="361" spans="1:59" ht="12.75" x14ac:dyDescent="0.2">
      <c r="A361" s="163" t="s">
        <v>1400</v>
      </c>
      <c r="B361" s="85" t="s">
        <v>1401</v>
      </c>
      <c r="C361" s="80"/>
      <c r="D361" s="73"/>
      <c r="E361" s="38"/>
      <c r="F361" s="41">
        <v>2</v>
      </c>
      <c r="G361" s="37"/>
      <c r="H361" s="37">
        <f t="shared" si="15"/>
        <v>0</v>
      </c>
      <c r="BF361" s="164"/>
      <c r="BG361" s="165"/>
    </row>
    <row r="362" spans="1:59" ht="25.5" x14ac:dyDescent="0.2">
      <c r="A362" s="163" t="s">
        <v>1402</v>
      </c>
      <c r="B362" s="76" t="s">
        <v>1403</v>
      </c>
      <c r="C362" s="80"/>
      <c r="D362" s="71"/>
      <c r="E362" s="71"/>
      <c r="F362" s="41">
        <v>1</v>
      </c>
      <c r="G362" s="37"/>
      <c r="H362" s="37">
        <f t="shared" si="15"/>
        <v>0</v>
      </c>
      <c r="BF362" s="164"/>
      <c r="BG362" s="165"/>
    </row>
    <row r="363" spans="1:59" ht="25.5" x14ac:dyDescent="0.2">
      <c r="A363" s="163" t="s">
        <v>1404</v>
      </c>
      <c r="B363" s="76" t="s">
        <v>1405</v>
      </c>
      <c r="C363" s="80"/>
      <c r="D363" s="71"/>
      <c r="E363" s="71"/>
      <c r="F363" s="41">
        <v>1</v>
      </c>
      <c r="G363" s="37"/>
      <c r="H363" s="37">
        <f t="shared" si="15"/>
        <v>0</v>
      </c>
      <c r="BF363" s="164"/>
      <c r="BG363" s="165"/>
    </row>
    <row r="364" spans="1:59" ht="25.5" x14ac:dyDescent="0.2">
      <c r="A364" s="163" t="s">
        <v>1406</v>
      </c>
      <c r="B364" s="76" t="s">
        <v>1407</v>
      </c>
      <c r="C364" s="80"/>
      <c r="D364" s="71"/>
      <c r="E364" s="71"/>
      <c r="F364" s="41">
        <v>1</v>
      </c>
      <c r="G364" s="37"/>
      <c r="H364" s="37">
        <f t="shared" si="15"/>
        <v>0</v>
      </c>
      <c r="BF364" s="164"/>
      <c r="BG364" s="165"/>
    </row>
    <row r="365" spans="1:59" ht="38.25" x14ac:dyDescent="0.2">
      <c r="A365" s="163" t="s">
        <v>611</v>
      </c>
      <c r="B365" s="66" t="s">
        <v>1387</v>
      </c>
      <c r="C365" s="71"/>
      <c r="D365" s="72" t="s">
        <v>1408</v>
      </c>
      <c r="E365" s="71"/>
      <c r="F365" s="41">
        <v>1</v>
      </c>
      <c r="G365" s="37"/>
      <c r="H365" s="37">
        <f t="shared" si="15"/>
        <v>0</v>
      </c>
      <c r="BF365" s="164"/>
      <c r="BG365" s="165"/>
    </row>
    <row r="366" spans="1:59" ht="51" x14ac:dyDescent="0.2">
      <c r="A366" s="163" t="s">
        <v>612</v>
      </c>
      <c r="B366" s="40" t="s">
        <v>1409</v>
      </c>
      <c r="C366" s="71"/>
      <c r="D366" s="72" t="s">
        <v>1410</v>
      </c>
      <c r="E366" s="71"/>
      <c r="F366" s="41">
        <v>1</v>
      </c>
      <c r="G366" s="36"/>
      <c r="H366" s="37">
        <f t="shared" si="15"/>
        <v>0</v>
      </c>
      <c r="BF366" s="164"/>
      <c r="BG366" s="165"/>
    </row>
    <row r="367" spans="1:59" ht="140.25" x14ac:dyDescent="0.2">
      <c r="A367" s="163" t="s">
        <v>613</v>
      </c>
      <c r="B367" s="240" t="s">
        <v>1653</v>
      </c>
      <c r="C367" s="72"/>
      <c r="D367" s="72" t="s">
        <v>1628</v>
      </c>
      <c r="E367" s="38" t="s">
        <v>1629</v>
      </c>
      <c r="F367" s="41">
        <v>1</v>
      </c>
      <c r="G367" s="37"/>
      <c r="H367" s="37">
        <f t="shared" ref="H367:H383" si="16">G367*F367</f>
        <v>0</v>
      </c>
      <c r="BF367" s="164"/>
      <c r="BG367" s="165"/>
    </row>
    <row r="368" spans="1:59" ht="25.5" x14ac:dyDescent="0.2">
      <c r="A368" s="163" t="s">
        <v>1411</v>
      </c>
      <c r="B368" s="76" t="s">
        <v>1412</v>
      </c>
      <c r="C368" s="80"/>
      <c r="D368" s="71"/>
      <c r="E368" s="71"/>
      <c r="F368" s="41">
        <v>1</v>
      </c>
      <c r="G368" s="37"/>
      <c r="H368" s="37">
        <f t="shared" si="16"/>
        <v>0</v>
      </c>
      <c r="BF368" s="164"/>
      <c r="BG368" s="165"/>
    </row>
    <row r="369" spans="1:59" ht="25.5" x14ac:dyDescent="0.2">
      <c r="A369" s="163" t="s">
        <v>614</v>
      </c>
      <c r="B369" s="40" t="s">
        <v>1413</v>
      </c>
      <c r="C369" s="38"/>
      <c r="D369" s="41"/>
      <c r="E369" s="71"/>
      <c r="F369" s="41">
        <v>1</v>
      </c>
      <c r="G369" s="37"/>
      <c r="H369" s="37">
        <f t="shared" si="16"/>
        <v>0</v>
      </c>
      <c r="BF369" s="164"/>
      <c r="BG369" s="165"/>
    </row>
    <row r="370" spans="1:59" ht="25.5" x14ac:dyDescent="0.2">
      <c r="A370" s="163" t="s">
        <v>615</v>
      </c>
      <c r="B370" s="40" t="s">
        <v>983</v>
      </c>
      <c r="C370" s="38"/>
      <c r="D370" s="72" t="s">
        <v>1414</v>
      </c>
      <c r="E370" s="71"/>
      <c r="F370" s="41">
        <v>1</v>
      </c>
      <c r="G370" s="36"/>
      <c r="H370" s="37">
        <f t="shared" si="16"/>
        <v>0</v>
      </c>
      <c r="BF370" s="164"/>
      <c r="BG370" s="165"/>
    </row>
    <row r="371" spans="1:59" ht="140.25" x14ac:dyDescent="0.2">
      <c r="A371" s="163" t="s">
        <v>616</v>
      </c>
      <c r="B371" s="240" t="s">
        <v>1632</v>
      </c>
      <c r="C371" s="72"/>
      <c r="D371" s="72" t="s">
        <v>1630</v>
      </c>
      <c r="E371" s="72" t="s">
        <v>1631</v>
      </c>
      <c r="F371" s="41">
        <v>1</v>
      </c>
      <c r="G371" s="37"/>
      <c r="H371" s="37">
        <f t="shared" si="16"/>
        <v>0</v>
      </c>
      <c r="BF371" s="164"/>
      <c r="BG371" s="165"/>
    </row>
    <row r="372" spans="1:59" ht="25.5" x14ac:dyDescent="0.2">
      <c r="A372" s="163" t="s">
        <v>1415</v>
      </c>
      <c r="B372" s="76" t="s">
        <v>1416</v>
      </c>
      <c r="C372" s="80"/>
      <c r="D372" s="71"/>
      <c r="E372" s="71"/>
      <c r="F372" s="41">
        <v>1</v>
      </c>
      <c r="G372" s="37"/>
      <c r="H372" s="37">
        <f t="shared" si="16"/>
        <v>0</v>
      </c>
      <c r="BF372" s="164"/>
      <c r="BG372" s="165"/>
    </row>
    <row r="373" spans="1:59" ht="38.25" x14ac:dyDescent="0.2">
      <c r="A373" s="163" t="s">
        <v>617</v>
      </c>
      <c r="B373" s="40" t="s">
        <v>1417</v>
      </c>
      <c r="C373" s="38"/>
      <c r="D373" s="41" t="s">
        <v>378</v>
      </c>
      <c r="E373" s="71"/>
      <c r="F373" s="41">
        <v>1</v>
      </c>
      <c r="G373" s="37"/>
      <c r="H373" s="37">
        <f t="shared" si="16"/>
        <v>0</v>
      </c>
      <c r="BF373" s="164"/>
      <c r="BG373" s="165"/>
    </row>
    <row r="374" spans="1:59" ht="38.25" x14ac:dyDescent="0.2">
      <c r="A374" s="163" t="s">
        <v>618</v>
      </c>
      <c r="B374" s="40" t="s">
        <v>1418</v>
      </c>
      <c r="C374" s="72"/>
      <c r="D374" s="41"/>
      <c r="E374" s="41"/>
      <c r="F374" s="41">
        <v>3</v>
      </c>
      <c r="G374" s="42"/>
      <c r="H374" s="39">
        <f t="shared" si="16"/>
        <v>0</v>
      </c>
      <c r="BF374" s="164"/>
      <c r="BG374" s="165"/>
    </row>
    <row r="375" spans="1:59" ht="38.25" x14ac:dyDescent="0.2">
      <c r="A375" s="163" t="s">
        <v>619</v>
      </c>
      <c r="B375" s="40" t="s">
        <v>1344</v>
      </c>
      <c r="C375" s="38"/>
      <c r="D375" s="41" t="s">
        <v>1419</v>
      </c>
      <c r="E375" s="41"/>
      <c r="F375" s="255" t="s">
        <v>1610</v>
      </c>
      <c r="G375" s="256"/>
      <c r="H375" s="37"/>
      <c r="BF375" s="164"/>
      <c r="BG375" s="165"/>
    </row>
    <row r="376" spans="1:59" ht="51" x14ac:dyDescent="0.2">
      <c r="A376" s="163" t="s">
        <v>620</v>
      </c>
      <c r="B376" s="40" t="s">
        <v>1420</v>
      </c>
      <c r="C376" s="72"/>
      <c r="D376" s="41"/>
      <c r="E376" s="41" t="s">
        <v>1243</v>
      </c>
      <c r="F376" s="41">
        <v>2</v>
      </c>
      <c r="G376" s="42"/>
      <c r="H376" s="39">
        <f t="shared" si="16"/>
        <v>0</v>
      </c>
      <c r="BF376" s="164"/>
      <c r="BG376" s="165"/>
    </row>
    <row r="377" spans="1:59" ht="63.75" x14ac:dyDescent="0.2">
      <c r="A377" s="163" t="s">
        <v>621</v>
      </c>
      <c r="B377" s="40" t="s">
        <v>1421</v>
      </c>
      <c r="C377" s="72"/>
      <c r="D377" s="41" t="s">
        <v>1422</v>
      </c>
      <c r="E377" s="41"/>
      <c r="F377" s="41">
        <v>20</v>
      </c>
      <c r="G377" s="42"/>
      <c r="H377" s="39">
        <f t="shared" si="16"/>
        <v>0</v>
      </c>
      <c r="BF377" s="164"/>
      <c r="BG377" s="165"/>
    </row>
    <row r="378" spans="1:59" ht="51" x14ac:dyDescent="0.2">
      <c r="A378" s="163" t="s">
        <v>622</v>
      </c>
      <c r="B378" s="40" t="s">
        <v>1423</v>
      </c>
      <c r="C378" s="72"/>
      <c r="D378" s="41"/>
      <c r="E378" s="71"/>
      <c r="F378" s="41">
        <v>2</v>
      </c>
      <c r="G378" s="37"/>
      <c r="H378" s="37">
        <f t="shared" si="16"/>
        <v>0</v>
      </c>
      <c r="BF378" s="164"/>
      <c r="BG378" s="165"/>
    </row>
    <row r="379" spans="1:59" ht="51" x14ac:dyDescent="0.2">
      <c r="A379" s="163" t="s">
        <v>623</v>
      </c>
      <c r="B379" s="85" t="s">
        <v>1424</v>
      </c>
      <c r="C379" s="72"/>
      <c r="D379" s="41"/>
      <c r="E379" s="71" t="s">
        <v>1425</v>
      </c>
      <c r="F379" s="41">
        <v>1</v>
      </c>
      <c r="G379" s="37"/>
      <c r="H379" s="37">
        <f t="shared" si="16"/>
        <v>0</v>
      </c>
      <c r="BF379" s="164"/>
      <c r="BG379" s="165"/>
    </row>
    <row r="380" spans="1:59" ht="127.5" x14ac:dyDescent="0.2">
      <c r="A380" s="163" t="s">
        <v>624</v>
      </c>
      <c r="B380" s="240" t="s">
        <v>1633</v>
      </c>
      <c r="C380" s="72"/>
      <c r="D380" s="72" t="s">
        <v>1634</v>
      </c>
      <c r="E380" s="38" t="s">
        <v>1635</v>
      </c>
      <c r="F380" s="41">
        <v>1</v>
      </c>
      <c r="G380" s="42"/>
      <c r="H380" s="39">
        <f t="shared" si="16"/>
        <v>0</v>
      </c>
      <c r="BF380" s="164"/>
      <c r="BG380" s="165"/>
    </row>
    <row r="381" spans="1:59" ht="25.5" x14ac:dyDescent="0.2">
      <c r="A381" s="163" t="s">
        <v>1426</v>
      </c>
      <c r="B381" s="76" t="s">
        <v>1427</v>
      </c>
      <c r="C381" s="80"/>
      <c r="D381" s="71"/>
      <c r="E381" s="71"/>
      <c r="F381" s="41">
        <v>1</v>
      </c>
      <c r="G381" s="37"/>
      <c r="H381" s="37">
        <f t="shared" si="16"/>
        <v>0</v>
      </c>
      <c r="BF381" s="164"/>
      <c r="BG381" s="165"/>
    </row>
    <row r="382" spans="1:59" ht="38.25" x14ac:dyDescent="0.2">
      <c r="A382" s="163" t="s">
        <v>625</v>
      </c>
      <c r="B382" s="40" t="s">
        <v>1428</v>
      </c>
      <c r="C382" s="38"/>
      <c r="D382" s="41" t="s">
        <v>378</v>
      </c>
      <c r="E382" s="71"/>
      <c r="F382" s="41">
        <v>1</v>
      </c>
      <c r="G382" s="37"/>
      <c r="H382" s="37">
        <f t="shared" si="16"/>
        <v>0</v>
      </c>
      <c r="BF382" s="164"/>
      <c r="BG382" s="165"/>
    </row>
    <row r="383" spans="1:59" ht="25.5" x14ac:dyDescent="0.2">
      <c r="A383" s="163" t="s">
        <v>626</v>
      </c>
      <c r="B383" s="40" t="s">
        <v>996</v>
      </c>
      <c r="C383" s="38"/>
      <c r="D383" s="41"/>
      <c r="E383" s="41"/>
      <c r="F383" s="41">
        <v>1</v>
      </c>
      <c r="G383" s="42"/>
      <c r="H383" s="37">
        <f t="shared" si="16"/>
        <v>0</v>
      </c>
      <c r="BF383" s="164"/>
      <c r="BG383" s="165"/>
    </row>
    <row r="384" spans="1:59" ht="12.75" x14ac:dyDescent="0.2">
      <c r="A384" s="163" t="s">
        <v>627</v>
      </c>
      <c r="B384" s="194" t="s">
        <v>133</v>
      </c>
      <c r="C384" s="38" t="s">
        <v>1611</v>
      </c>
      <c r="D384" s="205"/>
      <c r="E384" s="41"/>
      <c r="F384" s="255" t="s">
        <v>1610</v>
      </c>
      <c r="G384" s="256"/>
      <c r="H384" s="37"/>
      <c r="BF384" s="164"/>
      <c r="BG384" s="165"/>
    </row>
    <row r="385" spans="1:59" ht="38.25" x14ac:dyDescent="0.2">
      <c r="A385" s="163" t="s">
        <v>1429</v>
      </c>
      <c r="B385" s="40" t="s">
        <v>1344</v>
      </c>
      <c r="C385" s="72" t="s">
        <v>1611</v>
      </c>
      <c r="D385" s="81" t="s">
        <v>584</v>
      </c>
      <c r="E385" s="33"/>
      <c r="F385" s="255" t="s">
        <v>1610</v>
      </c>
      <c r="G385" s="256"/>
      <c r="H385" s="37"/>
      <c r="BF385" s="164"/>
      <c r="BG385" s="165"/>
    </row>
    <row r="386" spans="1:59" ht="12.75" x14ac:dyDescent="0.2">
      <c r="A386" s="167"/>
      <c r="B386" s="51"/>
      <c r="C386" s="52"/>
      <c r="D386" s="53"/>
      <c r="E386" s="52"/>
      <c r="F386" s="54">
        <v>1</v>
      </c>
      <c r="G386" s="55"/>
      <c r="H386" s="55">
        <f t="shared" ref="H386" si="17">G386*F386</f>
        <v>0</v>
      </c>
      <c r="BF386" s="164"/>
      <c r="BG386" s="165"/>
    </row>
    <row r="387" spans="1:59" ht="12.75" x14ac:dyDescent="0.2">
      <c r="A387" s="166" t="s">
        <v>628</v>
      </c>
      <c r="B387" s="27" t="s">
        <v>629</v>
      </c>
      <c r="C387" s="28"/>
      <c r="D387" s="28"/>
      <c r="E387" s="28"/>
      <c r="F387" s="29">
        <v>1</v>
      </c>
      <c r="G387" s="30"/>
      <c r="H387" s="31">
        <f t="shared" ref="H387:H468" si="18">G387*F387</f>
        <v>0</v>
      </c>
      <c r="BF387" s="164"/>
      <c r="BG387" s="165"/>
    </row>
    <row r="388" spans="1:59" ht="229.5" x14ac:dyDescent="0.2">
      <c r="A388" s="163" t="s">
        <v>630</v>
      </c>
      <c r="B388" s="241" t="s">
        <v>1638</v>
      </c>
      <c r="C388" s="72"/>
      <c r="D388" s="72" t="s">
        <v>1636</v>
      </c>
      <c r="E388" s="71" t="s">
        <v>1637</v>
      </c>
      <c r="F388" s="41">
        <v>1</v>
      </c>
      <c r="G388" s="37"/>
      <c r="H388" s="37">
        <f t="shared" si="18"/>
        <v>0</v>
      </c>
      <c r="BF388" s="164"/>
      <c r="BG388" s="165"/>
    </row>
    <row r="389" spans="1:59" ht="25.5" x14ac:dyDescent="0.2">
      <c r="A389" s="163" t="s">
        <v>1430</v>
      </c>
      <c r="B389" s="76" t="s">
        <v>1431</v>
      </c>
      <c r="C389" s="80"/>
      <c r="D389" s="71"/>
      <c r="E389" s="71"/>
      <c r="F389" s="41">
        <v>1</v>
      </c>
      <c r="G389" s="37"/>
      <c r="H389" s="37">
        <f t="shared" si="18"/>
        <v>0</v>
      </c>
      <c r="BF389" s="164"/>
      <c r="BG389" s="165"/>
    </row>
    <row r="390" spans="1:59" ht="25.5" x14ac:dyDescent="0.2">
      <c r="A390" s="163" t="s">
        <v>1432</v>
      </c>
      <c r="B390" s="76" t="s">
        <v>1433</v>
      </c>
      <c r="C390" s="80"/>
      <c r="D390" s="71"/>
      <c r="E390" s="71"/>
      <c r="F390" s="41">
        <v>1</v>
      </c>
      <c r="G390" s="37"/>
      <c r="H390" s="37">
        <f t="shared" si="18"/>
        <v>0</v>
      </c>
      <c r="BF390" s="164"/>
      <c r="BG390" s="165"/>
    </row>
    <row r="391" spans="1:59" ht="63.75" x14ac:dyDescent="0.2">
      <c r="A391" s="163" t="s">
        <v>631</v>
      </c>
      <c r="B391" s="40" t="s">
        <v>1434</v>
      </c>
      <c r="C391" s="71"/>
      <c r="D391" s="72" t="s">
        <v>1435</v>
      </c>
      <c r="E391" s="71"/>
      <c r="F391" s="41">
        <v>1</v>
      </c>
      <c r="G391" s="37"/>
      <c r="H391" s="37">
        <f t="shared" si="18"/>
        <v>0</v>
      </c>
      <c r="BF391" s="164"/>
      <c r="BG391" s="165"/>
    </row>
    <row r="392" spans="1:59" ht="243.75" x14ac:dyDescent="0.2">
      <c r="A392" s="163" t="s">
        <v>632</v>
      </c>
      <c r="B392" s="241" t="s">
        <v>1657</v>
      </c>
      <c r="C392" s="72"/>
      <c r="D392" s="41" t="s">
        <v>1655</v>
      </c>
      <c r="E392" s="41" t="s">
        <v>1588</v>
      </c>
      <c r="F392" s="41">
        <v>1</v>
      </c>
      <c r="G392" s="37"/>
      <c r="H392" s="37">
        <f t="shared" si="18"/>
        <v>0</v>
      </c>
      <c r="BF392" s="164"/>
      <c r="BG392" s="165"/>
    </row>
    <row r="393" spans="1:59" ht="12.75" x14ac:dyDescent="0.2">
      <c r="A393" s="163" t="s">
        <v>633</v>
      </c>
      <c r="B393" s="85" t="s">
        <v>1436</v>
      </c>
      <c r="C393" s="80"/>
      <c r="D393" s="41"/>
      <c r="E393" s="41"/>
      <c r="F393" s="41">
        <v>1</v>
      </c>
      <c r="G393" s="37"/>
      <c r="H393" s="37">
        <f t="shared" si="18"/>
        <v>0</v>
      </c>
      <c r="BF393" s="164"/>
      <c r="BG393" s="165"/>
    </row>
    <row r="394" spans="1:59" ht="12.75" x14ac:dyDescent="0.2">
      <c r="A394" s="163" t="s">
        <v>1437</v>
      </c>
      <c r="B394" s="85" t="s">
        <v>1438</v>
      </c>
      <c r="C394" s="80"/>
      <c r="D394" s="41"/>
      <c r="E394" s="41"/>
      <c r="F394" s="41">
        <v>1</v>
      </c>
      <c r="G394" s="37"/>
      <c r="H394" s="37">
        <f t="shared" si="18"/>
        <v>0</v>
      </c>
      <c r="BF394" s="164"/>
      <c r="BG394" s="165"/>
    </row>
    <row r="395" spans="1:59" ht="12.75" x14ac:dyDescent="0.2">
      <c r="A395" s="163" t="s">
        <v>1439</v>
      </c>
      <c r="B395" s="85" t="s">
        <v>1440</v>
      </c>
      <c r="C395" s="80"/>
      <c r="D395" s="41"/>
      <c r="E395" s="41"/>
      <c r="F395" s="41">
        <v>1</v>
      </c>
      <c r="G395" s="37"/>
      <c r="H395" s="37">
        <f t="shared" si="18"/>
        <v>0</v>
      </c>
      <c r="BF395" s="164"/>
      <c r="BG395" s="165"/>
    </row>
    <row r="396" spans="1:59" ht="12.75" x14ac:dyDescent="0.2">
      <c r="A396" s="163" t="s">
        <v>1441</v>
      </c>
      <c r="B396" s="85" t="s">
        <v>1442</v>
      </c>
      <c r="C396" s="80"/>
      <c r="D396" s="41"/>
      <c r="E396" s="41"/>
      <c r="F396" s="41">
        <v>1</v>
      </c>
      <c r="G396" s="37"/>
      <c r="H396" s="37">
        <f t="shared" si="18"/>
        <v>0</v>
      </c>
      <c r="BF396" s="164"/>
      <c r="BG396" s="165"/>
    </row>
    <row r="397" spans="1:59" ht="12.75" x14ac:dyDescent="0.2">
      <c r="A397" s="163" t="s">
        <v>1443</v>
      </c>
      <c r="B397" s="85" t="s">
        <v>1444</v>
      </c>
      <c r="C397" s="80"/>
      <c r="D397" s="41"/>
      <c r="E397" s="41"/>
      <c r="F397" s="41">
        <v>2</v>
      </c>
      <c r="G397" s="37"/>
      <c r="H397" s="37">
        <f t="shared" si="18"/>
        <v>0</v>
      </c>
      <c r="BF397" s="164"/>
      <c r="BG397" s="165"/>
    </row>
    <row r="398" spans="1:59" ht="12.75" x14ac:dyDescent="0.2">
      <c r="A398" s="163" t="s">
        <v>1445</v>
      </c>
      <c r="B398" s="85" t="s">
        <v>1446</v>
      </c>
      <c r="C398" s="80"/>
      <c r="D398" s="41"/>
      <c r="E398" s="41"/>
      <c r="F398" s="41">
        <v>1</v>
      </c>
      <c r="G398" s="37"/>
      <c r="H398" s="37">
        <f t="shared" si="18"/>
        <v>0</v>
      </c>
      <c r="BF398" s="164"/>
      <c r="BG398" s="165"/>
    </row>
    <row r="399" spans="1:59" ht="12.75" x14ac:dyDescent="0.2">
      <c r="A399" s="163" t="s">
        <v>1447</v>
      </c>
      <c r="B399" s="85" t="s">
        <v>1448</v>
      </c>
      <c r="C399" s="80"/>
      <c r="D399" s="41"/>
      <c r="E399" s="41"/>
      <c r="F399" s="41">
        <v>2</v>
      </c>
      <c r="G399" s="37"/>
      <c r="H399" s="37">
        <f t="shared" si="18"/>
        <v>0</v>
      </c>
      <c r="BF399" s="164"/>
      <c r="BG399" s="165"/>
    </row>
    <row r="400" spans="1:59" ht="25.5" x14ac:dyDescent="0.2">
      <c r="A400" s="163" t="s">
        <v>1449</v>
      </c>
      <c r="B400" s="76" t="s">
        <v>1450</v>
      </c>
      <c r="C400" s="80"/>
      <c r="D400" s="71"/>
      <c r="E400" s="71"/>
      <c r="F400" s="41">
        <v>1</v>
      </c>
      <c r="G400" s="37"/>
      <c r="H400" s="37">
        <f t="shared" si="18"/>
        <v>0</v>
      </c>
      <c r="BF400" s="164"/>
      <c r="BG400" s="165"/>
    </row>
    <row r="401" spans="1:59" ht="25.5" x14ac:dyDescent="0.2">
      <c r="A401" s="163" t="s">
        <v>1451</v>
      </c>
      <c r="B401" s="76" t="s">
        <v>1452</v>
      </c>
      <c r="C401" s="80"/>
      <c r="D401" s="71"/>
      <c r="E401" s="71"/>
      <c r="F401" s="41">
        <v>1</v>
      </c>
      <c r="G401" s="37"/>
      <c r="H401" s="37">
        <f t="shared" si="18"/>
        <v>0</v>
      </c>
      <c r="BF401" s="164"/>
      <c r="BG401" s="165"/>
    </row>
    <row r="402" spans="1:59" ht="25.5" x14ac:dyDescent="0.2">
      <c r="A402" s="163" t="s">
        <v>1453</v>
      </c>
      <c r="B402" s="76" t="s">
        <v>1454</v>
      </c>
      <c r="C402" s="80"/>
      <c r="D402" s="71"/>
      <c r="E402" s="71"/>
      <c r="F402" s="41">
        <v>1</v>
      </c>
      <c r="G402" s="37"/>
      <c r="H402" s="37">
        <f t="shared" si="18"/>
        <v>0</v>
      </c>
      <c r="BF402" s="164"/>
      <c r="BG402" s="165"/>
    </row>
    <row r="403" spans="1:59" ht="38.25" x14ac:dyDescent="0.2">
      <c r="A403" s="163" t="s">
        <v>634</v>
      </c>
      <c r="B403" s="40" t="s">
        <v>1455</v>
      </c>
      <c r="C403" s="71"/>
      <c r="D403" s="72" t="s">
        <v>1456</v>
      </c>
      <c r="E403" s="71"/>
      <c r="F403" s="41">
        <v>1</v>
      </c>
      <c r="G403" s="37"/>
      <c r="H403" s="37">
        <f t="shared" si="18"/>
        <v>0</v>
      </c>
      <c r="BF403" s="164"/>
      <c r="BG403" s="165"/>
    </row>
    <row r="404" spans="1:59" ht="38.25" x14ac:dyDescent="0.2">
      <c r="A404" s="163" t="s">
        <v>635</v>
      </c>
      <c r="B404" s="40" t="s">
        <v>1455</v>
      </c>
      <c r="C404" s="71"/>
      <c r="D404" s="72" t="s">
        <v>1230</v>
      </c>
      <c r="E404" s="71"/>
      <c r="F404" s="41">
        <v>1</v>
      </c>
      <c r="G404" s="37"/>
      <c r="H404" s="37">
        <f t="shared" si="18"/>
        <v>0</v>
      </c>
      <c r="BF404" s="164"/>
      <c r="BG404" s="165"/>
    </row>
    <row r="405" spans="1:59" ht="63.75" x14ac:dyDescent="0.2">
      <c r="A405" s="163" t="s">
        <v>636</v>
      </c>
      <c r="B405" s="204" t="s">
        <v>1457</v>
      </c>
      <c r="C405" s="71"/>
      <c r="D405" s="72" t="s">
        <v>1458</v>
      </c>
      <c r="E405" s="71"/>
      <c r="F405" s="41">
        <v>1</v>
      </c>
      <c r="G405" s="37"/>
      <c r="H405" s="37">
        <f t="shared" si="18"/>
        <v>0</v>
      </c>
      <c r="BF405" s="164"/>
      <c r="BG405" s="165"/>
    </row>
    <row r="406" spans="1:59" ht="216.75" x14ac:dyDescent="0.2">
      <c r="A406" s="163" t="s">
        <v>637</v>
      </c>
      <c r="B406" s="241" t="s">
        <v>1639</v>
      </c>
      <c r="C406" s="72"/>
      <c r="D406" s="72" t="s">
        <v>1636</v>
      </c>
      <c r="E406" s="71" t="s">
        <v>1637</v>
      </c>
      <c r="F406" s="41">
        <v>1</v>
      </c>
      <c r="G406" s="37"/>
      <c r="H406" s="37">
        <f t="shared" si="18"/>
        <v>0</v>
      </c>
      <c r="BF406" s="164"/>
      <c r="BG406" s="165"/>
    </row>
    <row r="407" spans="1:59" ht="25.5" x14ac:dyDescent="0.2">
      <c r="A407" s="163" t="s">
        <v>638</v>
      </c>
      <c r="B407" s="76" t="s">
        <v>1459</v>
      </c>
      <c r="C407" s="80"/>
      <c r="D407" s="71"/>
      <c r="E407" s="71"/>
      <c r="F407" s="41">
        <v>1</v>
      </c>
      <c r="G407" s="37"/>
      <c r="H407" s="37">
        <f t="shared" si="18"/>
        <v>0</v>
      </c>
      <c r="BF407" s="164"/>
      <c r="BG407" s="165"/>
    </row>
    <row r="408" spans="1:59" ht="25.5" x14ac:dyDescent="0.2">
      <c r="A408" s="163" t="s">
        <v>1460</v>
      </c>
      <c r="B408" s="76" t="s">
        <v>1461</v>
      </c>
      <c r="C408" s="80"/>
      <c r="D408" s="71"/>
      <c r="E408" s="71"/>
      <c r="F408" s="41">
        <v>1</v>
      </c>
      <c r="G408" s="37"/>
      <c r="H408" s="37">
        <f t="shared" si="18"/>
        <v>0</v>
      </c>
      <c r="BF408" s="164"/>
      <c r="BG408" s="165"/>
    </row>
    <row r="409" spans="1:59" ht="140.25" x14ac:dyDescent="0.2">
      <c r="A409" s="163" t="s">
        <v>639</v>
      </c>
      <c r="B409" s="240" t="s">
        <v>1632</v>
      </c>
      <c r="C409" s="72"/>
      <c r="D409" s="72" t="s">
        <v>1630</v>
      </c>
      <c r="E409" s="72" t="s">
        <v>1631</v>
      </c>
      <c r="F409" s="41">
        <v>1</v>
      </c>
      <c r="G409" s="37"/>
      <c r="H409" s="37">
        <f t="shared" si="18"/>
        <v>0</v>
      </c>
      <c r="BF409" s="164"/>
      <c r="BG409" s="165"/>
    </row>
    <row r="410" spans="1:59" ht="25.5" x14ac:dyDescent="0.2">
      <c r="A410" s="163" t="s">
        <v>1462</v>
      </c>
      <c r="B410" s="76" t="s">
        <v>1463</v>
      </c>
      <c r="C410" s="80"/>
      <c r="D410" s="71"/>
      <c r="E410" s="71"/>
      <c r="F410" s="41">
        <v>1</v>
      </c>
      <c r="G410" s="37"/>
      <c r="H410" s="37">
        <f t="shared" si="18"/>
        <v>0</v>
      </c>
      <c r="BF410" s="164"/>
      <c r="BG410" s="165"/>
    </row>
    <row r="411" spans="1:59" ht="38.25" x14ac:dyDescent="0.2">
      <c r="A411" s="163" t="s">
        <v>1464</v>
      </c>
      <c r="B411" s="40" t="s">
        <v>1465</v>
      </c>
      <c r="C411" s="38"/>
      <c r="D411" s="41" t="s">
        <v>378</v>
      </c>
      <c r="E411" s="71"/>
      <c r="F411" s="41">
        <v>1</v>
      </c>
      <c r="G411" s="37"/>
      <c r="H411" s="37">
        <f t="shared" si="18"/>
        <v>0</v>
      </c>
      <c r="BF411" s="164"/>
      <c r="BG411" s="165"/>
    </row>
    <row r="412" spans="1:59" ht="76.5" x14ac:dyDescent="0.2">
      <c r="A412" s="163" t="s">
        <v>640</v>
      </c>
      <c r="B412" s="40" t="s">
        <v>1320</v>
      </c>
      <c r="C412" s="38"/>
      <c r="D412" s="72" t="s">
        <v>486</v>
      </c>
      <c r="E412" s="71"/>
      <c r="F412" s="41">
        <v>1</v>
      </c>
      <c r="G412" s="36"/>
      <c r="H412" s="37">
        <f t="shared" si="18"/>
        <v>0</v>
      </c>
      <c r="BF412" s="164"/>
      <c r="BG412" s="165"/>
    </row>
    <row r="413" spans="1:59" ht="76.5" x14ac:dyDescent="0.2">
      <c r="A413" s="163" t="s">
        <v>641</v>
      </c>
      <c r="B413" s="40" t="s">
        <v>1466</v>
      </c>
      <c r="C413" s="72"/>
      <c r="D413" s="72" t="s">
        <v>1467</v>
      </c>
      <c r="E413" s="72" t="s">
        <v>1468</v>
      </c>
      <c r="F413" s="41">
        <v>1</v>
      </c>
      <c r="G413" s="37"/>
      <c r="H413" s="37">
        <f t="shared" si="18"/>
        <v>0</v>
      </c>
      <c r="BF413" s="164"/>
      <c r="BG413" s="165"/>
    </row>
    <row r="414" spans="1:59" ht="38.25" x14ac:dyDescent="0.2">
      <c r="A414" s="163" t="s">
        <v>642</v>
      </c>
      <c r="B414" s="66" t="s">
        <v>1469</v>
      </c>
      <c r="C414" s="72"/>
      <c r="D414" s="72" t="s">
        <v>1470</v>
      </c>
      <c r="E414" s="71" t="s">
        <v>1274</v>
      </c>
      <c r="F414" s="41">
        <v>1</v>
      </c>
      <c r="G414" s="37"/>
      <c r="H414" s="37">
        <f t="shared" si="18"/>
        <v>0</v>
      </c>
      <c r="BF414" s="164"/>
      <c r="BG414" s="165"/>
    </row>
    <row r="415" spans="1:59" ht="38.25" x14ac:dyDescent="0.2">
      <c r="A415" s="163" t="s">
        <v>643</v>
      </c>
      <c r="B415" s="77" t="s">
        <v>1471</v>
      </c>
      <c r="C415" s="72"/>
      <c r="D415" s="71" t="s">
        <v>1472</v>
      </c>
      <c r="E415" s="41" t="s">
        <v>1188</v>
      </c>
      <c r="F415" s="41">
        <v>1</v>
      </c>
      <c r="G415" s="37"/>
      <c r="H415" s="37">
        <f t="shared" si="18"/>
        <v>0</v>
      </c>
      <c r="BF415" s="164"/>
      <c r="BG415" s="165"/>
    </row>
    <row r="416" spans="1:59" ht="38.25" x14ac:dyDescent="0.2">
      <c r="A416" s="163" t="s">
        <v>645</v>
      </c>
      <c r="B416" s="76" t="s">
        <v>1473</v>
      </c>
      <c r="C416" s="71"/>
      <c r="D416" s="71" t="s">
        <v>1474</v>
      </c>
      <c r="E416" s="71" t="s">
        <v>1475</v>
      </c>
      <c r="F416" s="41">
        <v>1</v>
      </c>
      <c r="G416" s="37"/>
      <c r="H416" s="37">
        <f t="shared" si="18"/>
        <v>0</v>
      </c>
      <c r="BF416" s="164"/>
      <c r="BG416" s="165"/>
    </row>
    <row r="417" spans="1:59" ht="63.75" x14ac:dyDescent="0.2">
      <c r="A417" s="163" t="s">
        <v>646</v>
      </c>
      <c r="B417" s="40" t="s">
        <v>1476</v>
      </c>
      <c r="C417" s="38"/>
      <c r="D417" s="41" t="s">
        <v>1477</v>
      </c>
      <c r="E417" s="71" t="s">
        <v>974</v>
      </c>
      <c r="F417" s="41">
        <v>1</v>
      </c>
      <c r="G417" s="36"/>
      <c r="H417" s="37">
        <f t="shared" si="18"/>
        <v>0</v>
      </c>
      <c r="BF417" s="164"/>
      <c r="BG417" s="165"/>
    </row>
    <row r="418" spans="1:59" ht="38.25" x14ac:dyDescent="0.2">
      <c r="A418" s="163" t="s">
        <v>1478</v>
      </c>
      <c r="B418" s="40" t="s">
        <v>1479</v>
      </c>
      <c r="C418" s="71"/>
      <c r="D418" s="41" t="s">
        <v>1480</v>
      </c>
      <c r="E418" s="71"/>
      <c r="F418" s="41">
        <v>1</v>
      </c>
      <c r="G418" s="37"/>
      <c r="H418" s="37">
        <f t="shared" si="18"/>
        <v>0</v>
      </c>
      <c r="BF418" s="164"/>
      <c r="BG418" s="165"/>
    </row>
    <row r="419" spans="1:59" ht="25.5" x14ac:dyDescent="0.2">
      <c r="A419" s="163" t="s">
        <v>1481</v>
      </c>
      <c r="B419" s="76" t="s">
        <v>1482</v>
      </c>
      <c r="C419" s="80"/>
      <c r="D419" s="71"/>
      <c r="E419" s="71"/>
      <c r="F419" s="41">
        <v>1</v>
      </c>
      <c r="G419" s="37"/>
      <c r="H419" s="37">
        <f t="shared" si="18"/>
        <v>0</v>
      </c>
      <c r="BF419" s="164"/>
      <c r="BG419" s="165"/>
    </row>
    <row r="420" spans="1:59" ht="38.25" x14ac:dyDescent="0.2">
      <c r="A420" s="163" t="s">
        <v>647</v>
      </c>
      <c r="B420" s="40" t="s">
        <v>1483</v>
      </c>
      <c r="C420" s="38"/>
      <c r="D420" s="72" t="s">
        <v>648</v>
      </c>
      <c r="E420" s="71"/>
      <c r="F420" s="41">
        <v>1</v>
      </c>
      <c r="G420" s="36"/>
      <c r="H420" s="37">
        <f t="shared" si="18"/>
        <v>0</v>
      </c>
      <c r="BF420" s="164"/>
      <c r="BG420" s="165"/>
    </row>
    <row r="421" spans="1:59" ht="12.75" x14ac:dyDescent="0.2">
      <c r="A421" s="163" t="s">
        <v>649</v>
      </c>
      <c r="B421" s="66" t="s">
        <v>1068</v>
      </c>
      <c r="C421" s="33"/>
      <c r="D421" s="34"/>
      <c r="E421" s="33"/>
      <c r="F421" s="35">
        <v>1</v>
      </c>
      <c r="G421" s="37"/>
      <c r="H421" s="37">
        <f t="shared" si="18"/>
        <v>0</v>
      </c>
      <c r="BF421" s="164"/>
      <c r="BG421" s="165"/>
    </row>
    <row r="422" spans="1:59" ht="38.25" x14ac:dyDescent="0.2">
      <c r="A422" s="163" t="s">
        <v>650</v>
      </c>
      <c r="B422" s="40" t="s">
        <v>1484</v>
      </c>
      <c r="C422" s="71"/>
      <c r="D422" s="41" t="s">
        <v>528</v>
      </c>
      <c r="E422" s="71"/>
      <c r="F422" s="41">
        <v>1</v>
      </c>
      <c r="G422" s="36"/>
      <c r="H422" s="37">
        <f t="shared" si="18"/>
        <v>0</v>
      </c>
      <c r="BF422" s="164"/>
      <c r="BG422" s="165"/>
    </row>
    <row r="423" spans="1:59" ht="114.75" x14ac:dyDescent="0.2">
      <c r="A423" s="163" t="s">
        <v>651</v>
      </c>
      <c r="B423" s="206" t="s">
        <v>1485</v>
      </c>
      <c r="C423" s="72"/>
      <c r="D423" s="41" t="s">
        <v>1486</v>
      </c>
      <c r="E423" s="41" t="s">
        <v>1287</v>
      </c>
      <c r="F423" s="41">
        <v>1</v>
      </c>
      <c r="G423" s="37"/>
      <c r="H423" s="37">
        <f t="shared" si="18"/>
        <v>0</v>
      </c>
      <c r="BF423" s="164"/>
      <c r="BG423" s="165"/>
    </row>
    <row r="424" spans="1:59" ht="25.5" x14ac:dyDescent="0.2">
      <c r="A424" s="163" t="s">
        <v>652</v>
      </c>
      <c r="B424" s="40" t="s">
        <v>931</v>
      </c>
      <c r="C424" s="38"/>
      <c r="D424" s="41" t="s">
        <v>932</v>
      </c>
      <c r="E424" s="41"/>
      <c r="F424" s="41">
        <v>1</v>
      </c>
      <c r="G424" s="37"/>
      <c r="H424" s="39">
        <f t="shared" si="18"/>
        <v>0</v>
      </c>
      <c r="BF424" s="164"/>
      <c r="BG424" s="165"/>
    </row>
    <row r="425" spans="1:59" ht="76.5" x14ac:dyDescent="0.2">
      <c r="A425" s="163" t="s">
        <v>1487</v>
      </c>
      <c r="B425" s="204" t="s">
        <v>1488</v>
      </c>
      <c r="C425" s="71"/>
      <c r="D425" s="72" t="s">
        <v>1489</v>
      </c>
      <c r="E425" s="41"/>
      <c r="F425" s="41">
        <v>1</v>
      </c>
      <c r="G425" s="37"/>
      <c r="H425" s="37">
        <f>G425*F425</f>
        <v>0</v>
      </c>
      <c r="BF425" s="164"/>
      <c r="BG425" s="165"/>
    </row>
    <row r="426" spans="1:59" ht="12.75" x14ac:dyDescent="0.2">
      <c r="A426" s="167"/>
      <c r="B426" s="51"/>
      <c r="C426" s="52"/>
      <c r="D426" s="53"/>
      <c r="E426" s="52"/>
      <c r="F426" s="54">
        <v>1</v>
      </c>
      <c r="G426" s="55"/>
      <c r="H426" s="55">
        <f t="shared" si="18"/>
        <v>0</v>
      </c>
      <c r="BF426" s="164"/>
      <c r="BG426" s="165"/>
    </row>
    <row r="427" spans="1:59" ht="12.75" x14ac:dyDescent="0.2">
      <c r="A427" s="166" t="s">
        <v>653</v>
      </c>
      <c r="B427" s="27" t="s">
        <v>654</v>
      </c>
      <c r="C427" s="28"/>
      <c r="D427" s="28"/>
      <c r="E427" s="28"/>
      <c r="F427" s="29">
        <v>1</v>
      </c>
      <c r="G427" s="30"/>
      <c r="H427" s="31">
        <f t="shared" si="18"/>
        <v>0</v>
      </c>
      <c r="BF427" s="164"/>
      <c r="BG427" s="165"/>
    </row>
    <row r="428" spans="1:59" ht="63.75" x14ac:dyDescent="0.2">
      <c r="A428" s="163" t="s">
        <v>655</v>
      </c>
      <c r="B428" s="40" t="s">
        <v>1490</v>
      </c>
      <c r="C428" s="38"/>
      <c r="D428" s="72" t="s">
        <v>1491</v>
      </c>
      <c r="E428" s="71"/>
      <c r="F428" s="41">
        <v>1</v>
      </c>
      <c r="G428" s="36"/>
      <c r="H428" s="37">
        <f t="shared" si="18"/>
        <v>0</v>
      </c>
      <c r="BF428" s="164"/>
      <c r="BG428" s="165"/>
    </row>
    <row r="429" spans="1:59" ht="12.75" x14ac:dyDescent="0.2">
      <c r="A429" s="163" t="s">
        <v>656</v>
      </c>
      <c r="B429" s="66" t="s">
        <v>1068</v>
      </c>
      <c r="C429" s="71"/>
      <c r="D429" s="72"/>
      <c r="E429" s="71"/>
      <c r="F429" s="41">
        <v>1</v>
      </c>
      <c r="G429" s="37"/>
      <c r="H429" s="37">
        <f t="shared" si="18"/>
        <v>0</v>
      </c>
      <c r="BF429" s="164"/>
      <c r="BG429" s="165"/>
    </row>
    <row r="430" spans="1:59" ht="63.75" x14ac:dyDescent="0.2">
      <c r="A430" s="163" t="s">
        <v>657</v>
      </c>
      <c r="B430" s="40" t="s">
        <v>1476</v>
      </c>
      <c r="C430" s="38"/>
      <c r="D430" s="41" t="s">
        <v>1477</v>
      </c>
      <c r="E430" s="71" t="s">
        <v>974</v>
      </c>
      <c r="F430" s="41">
        <v>1</v>
      </c>
      <c r="G430" s="36"/>
      <c r="H430" s="37">
        <f t="shared" si="18"/>
        <v>0</v>
      </c>
      <c r="BF430" s="164"/>
      <c r="BG430" s="165"/>
    </row>
    <row r="431" spans="1:59" ht="38.25" x14ac:dyDescent="0.2">
      <c r="A431" s="163" t="s">
        <v>658</v>
      </c>
      <c r="B431" s="40" t="s">
        <v>1492</v>
      </c>
      <c r="C431" s="71"/>
      <c r="D431" s="41" t="s">
        <v>1480</v>
      </c>
      <c r="E431" s="71"/>
      <c r="F431" s="41">
        <v>1</v>
      </c>
      <c r="G431" s="37"/>
      <c r="H431" s="37">
        <f t="shared" si="18"/>
        <v>0</v>
      </c>
      <c r="BF431" s="164"/>
      <c r="BG431" s="165"/>
    </row>
    <row r="432" spans="1:59" ht="25.5" x14ac:dyDescent="0.2">
      <c r="A432" s="163" t="s">
        <v>1561</v>
      </c>
      <c r="B432" s="76" t="s">
        <v>1493</v>
      </c>
      <c r="C432" s="80"/>
      <c r="D432" s="71"/>
      <c r="E432" s="71"/>
      <c r="F432" s="41">
        <v>1</v>
      </c>
      <c r="G432" s="37"/>
      <c r="H432" s="37">
        <f t="shared" si="18"/>
        <v>0</v>
      </c>
      <c r="BF432" s="164"/>
      <c r="BG432" s="165"/>
    </row>
    <row r="433" spans="1:59" ht="178.5" x14ac:dyDescent="0.2">
      <c r="A433" s="163" t="s">
        <v>659</v>
      </c>
      <c r="B433" s="241" t="s">
        <v>1640</v>
      </c>
      <c r="C433" s="72"/>
      <c r="D433" s="72" t="s">
        <v>1636</v>
      </c>
      <c r="E433" s="41" t="s">
        <v>1153</v>
      </c>
      <c r="F433" s="41">
        <v>1</v>
      </c>
      <c r="G433" s="37"/>
      <c r="H433" s="37">
        <f t="shared" si="18"/>
        <v>0</v>
      </c>
      <c r="BF433" s="164"/>
      <c r="BG433" s="165"/>
    </row>
    <row r="434" spans="1:59" ht="25.5" x14ac:dyDescent="0.2">
      <c r="A434" s="163" t="s">
        <v>1494</v>
      </c>
      <c r="B434" s="76" t="s">
        <v>1495</v>
      </c>
      <c r="C434" s="80"/>
      <c r="D434" s="71"/>
      <c r="E434" s="71"/>
      <c r="F434" s="41">
        <v>1</v>
      </c>
      <c r="G434" s="37"/>
      <c r="H434" s="37">
        <f t="shared" si="18"/>
        <v>0</v>
      </c>
      <c r="BF434" s="164"/>
      <c r="BG434" s="165"/>
    </row>
    <row r="435" spans="1:59" ht="25.5" x14ac:dyDescent="0.2">
      <c r="A435" s="163" t="s">
        <v>1496</v>
      </c>
      <c r="B435" s="76" t="s">
        <v>1497</v>
      </c>
      <c r="C435" s="80"/>
      <c r="D435" s="71"/>
      <c r="E435" s="71"/>
      <c r="F435" s="41">
        <v>1</v>
      </c>
      <c r="G435" s="37"/>
      <c r="H435" s="37">
        <f t="shared" si="18"/>
        <v>0</v>
      </c>
      <c r="BF435" s="164"/>
      <c r="BG435" s="165"/>
    </row>
    <row r="436" spans="1:59" ht="243.75" x14ac:dyDescent="0.2">
      <c r="A436" s="163" t="s">
        <v>660</v>
      </c>
      <c r="B436" s="241" t="s">
        <v>1657</v>
      </c>
      <c r="C436" s="72"/>
      <c r="D436" s="41" t="s">
        <v>1655</v>
      </c>
      <c r="E436" s="41" t="s">
        <v>1588</v>
      </c>
      <c r="F436" s="41">
        <v>1</v>
      </c>
      <c r="G436" s="37"/>
      <c r="H436" s="37">
        <f t="shared" si="18"/>
        <v>0</v>
      </c>
      <c r="BF436" s="164"/>
      <c r="BG436" s="165"/>
    </row>
    <row r="437" spans="1:59" ht="12.75" x14ac:dyDescent="0.2">
      <c r="A437" s="163" t="s">
        <v>661</v>
      </c>
      <c r="B437" s="85" t="s">
        <v>1498</v>
      </c>
      <c r="C437" s="80"/>
      <c r="D437" s="41"/>
      <c r="E437" s="41"/>
      <c r="F437" s="41">
        <v>1</v>
      </c>
      <c r="G437" s="37"/>
      <c r="H437" s="37">
        <f t="shared" si="18"/>
        <v>0</v>
      </c>
      <c r="BF437" s="164"/>
      <c r="BG437" s="165"/>
    </row>
    <row r="438" spans="1:59" ht="12.75" x14ac:dyDescent="0.2">
      <c r="A438" s="163" t="s">
        <v>1499</v>
      </c>
      <c r="B438" s="85" t="s">
        <v>1500</v>
      </c>
      <c r="C438" s="80"/>
      <c r="D438" s="41"/>
      <c r="E438" s="41"/>
      <c r="F438" s="41">
        <v>1</v>
      </c>
      <c r="G438" s="37"/>
      <c r="H438" s="37">
        <f t="shared" si="18"/>
        <v>0</v>
      </c>
      <c r="BF438" s="164"/>
      <c r="BG438" s="165"/>
    </row>
    <row r="439" spans="1:59" ht="12.75" x14ac:dyDescent="0.2">
      <c r="A439" s="163" t="s">
        <v>1501</v>
      </c>
      <c r="B439" s="85" t="s">
        <v>1502</v>
      </c>
      <c r="C439" s="80"/>
      <c r="D439" s="41"/>
      <c r="E439" s="41"/>
      <c r="F439" s="41">
        <v>1</v>
      </c>
      <c r="G439" s="37"/>
      <c r="H439" s="37">
        <f t="shared" si="18"/>
        <v>0</v>
      </c>
      <c r="BF439" s="164"/>
      <c r="BG439" s="165"/>
    </row>
    <row r="440" spans="1:59" ht="12.75" x14ac:dyDescent="0.2">
      <c r="A440" s="163" t="s">
        <v>1503</v>
      </c>
      <c r="B440" s="85" t="s">
        <v>1504</v>
      </c>
      <c r="C440" s="80"/>
      <c r="D440" s="41"/>
      <c r="E440" s="41"/>
      <c r="F440" s="41">
        <v>1</v>
      </c>
      <c r="G440" s="37"/>
      <c r="H440" s="37">
        <f t="shared" si="18"/>
        <v>0</v>
      </c>
      <c r="BF440" s="164"/>
      <c r="BG440" s="165"/>
    </row>
    <row r="441" spans="1:59" ht="12.75" x14ac:dyDescent="0.2">
      <c r="A441" s="163" t="s">
        <v>1505</v>
      </c>
      <c r="B441" s="85" t="s">
        <v>1506</v>
      </c>
      <c r="C441" s="80"/>
      <c r="D441" s="41"/>
      <c r="E441" s="41"/>
      <c r="F441" s="41">
        <v>2</v>
      </c>
      <c r="G441" s="37"/>
      <c r="H441" s="37">
        <f t="shared" si="18"/>
        <v>0</v>
      </c>
      <c r="BF441" s="164"/>
      <c r="BG441" s="165"/>
    </row>
    <row r="442" spans="1:59" ht="12.75" x14ac:dyDescent="0.2">
      <c r="A442" s="163" t="s">
        <v>1507</v>
      </c>
      <c r="B442" s="85" t="s">
        <v>1508</v>
      </c>
      <c r="C442" s="80"/>
      <c r="D442" s="41"/>
      <c r="E442" s="41"/>
      <c r="F442" s="41">
        <v>1</v>
      </c>
      <c r="G442" s="37"/>
      <c r="H442" s="37">
        <f t="shared" si="18"/>
        <v>0</v>
      </c>
      <c r="BF442" s="164"/>
      <c r="BG442" s="165"/>
    </row>
    <row r="443" spans="1:59" ht="12.75" x14ac:dyDescent="0.2">
      <c r="A443" s="163" t="s">
        <v>1509</v>
      </c>
      <c r="B443" s="85" t="s">
        <v>1510</v>
      </c>
      <c r="C443" s="80"/>
      <c r="D443" s="41"/>
      <c r="E443" s="41"/>
      <c r="F443" s="41">
        <v>2</v>
      </c>
      <c r="G443" s="37"/>
      <c r="H443" s="37">
        <f t="shared" si="18"/>
        <v>0</v>
      </c>
      <c r="BF443" s="164"/>
      <c r="BG443" s="165"/>
    </row>
    <row r="444" spans="1:59" ht="25.5" x14ac:dyDescent="0.2">
      <c r="A444" s="163" t="s">
        <v>1511</v>
      </c>
      <c r="B444" s="76" t="s">
        <v>1512</v>
      </c>
      <c r="C444" s="80"/>
      <c r="D444" s="71"/>
      <c r="E444" s="71"/>
      <c r="F444" s="41">
        <v>1</v>
      </c>
      <c r="G444" s="37"/>
      <c r="H444" s="37">
        <f t="shared" si="18"/>
        <v>0</v>
      </c>
      <c r="BF444" s="164"/>
      <c r="BG444" s="165"/>
    </row>
    <row r="445" spans="1:59" ht="25.5" x14ac:dyDescent="0.2">
      <c r="A445" s="163" t="s">
        <v>1513</v>
      </c>
      <c r="B445" s="76" t="s">
        <v>1514</v>
      </c>
      <c r="C445" s="80"/>
      <c r="D445" s="71"/>
      <c r="E445" s="71"/>
      <c r="F445" s="41">
        <v>1</v>
      </c>
      <c r="G445" s="37"/>
      <c r="H445" s="37">
        <f t="shared" si="18"/>
        <v>0</v>
      </c>
      <c r="BF445" s="164"/>
      <c r="BG445" s="165"/>
    </row>
    <row r="446" spans="1:59" ht="25.5" x14ac:dyDescent="0.2">
      <c r="A446" s="163" t="s">
        <v>662</v>
      </c>
      <c r="B446" s="40" t="s">
        <v>931</v>
      </c>
      <c r="C446" s="38"/>
      <c r="D446" s="41" t="s">
        <v>932</v>
      </c>
      <c r="E446" s="41"/>
      <c r="F446" s="41">
        <v>1</v>
      </c>
      <c r="G446" s="37"/>
      <c r="H446" s="39">
        <f t="shared" si="18"/>
        <v>0</v>
      </c>
      <c r="BF446" s="164"/>
      <c r="BG446" s="165"/>
    </row>
    <row r="447" spans="1:59" ht="12.75" x14ac:dyDescent="0.2">
      <c r="A447" s="171"/>
      <c r="B447" s="51"/>
      <c r="C447" s="52"/>
      <c r="D447" s="53"/>
      <c r="E447" s="52"/>
      <c r="F447" s="54">
        <v>1</v>
      </c>
      <c r="G447" s="55"/>
      <c r="H447" s="55">
        <f t="shared" si="18"/>
        <v>0</v>
      </c>
      <c r="BF447" s="164"/>
      <c r="BG447" s="165"/>
    </row>
    <row r="448" spans="1:59" ht="12.75" x14ac:dyDescent="0.2">
      <c r="A448" s="168" t="s">
        <v>663</v>
      </c>
      <c r="B448" s="27" t="s">
        <v>664</v>
      </c>
      <c r="C448" s="28"/>
      <c r="D448" s="28"/>
      <c r="E448" s="28"/>
      <c r="F448" s="29">
        <v>1</v>
      </c>
      <c r="G448" s="30"/>
      <c r="H448" s="31">
        <f t="shared" si="18"/>
        <v>0</v>
      </c>
      <c r="BF448" s="164"/>
      <c r="BG448" s="165"/>
    </row>
    <row r="449" spans="1:59" ht="38.25" x14ac:dyDescent="0.2">
      <c r="A449" s="163" t="s">
        <v>665</v>
      </c>
      <c r="B449" s="40" t="s">
        <v>1327</v>
      </c>
      <c r="C449" s="38"/>
      <c r="D449" s="72" t="s">
        <v>666</v>
      </c>
      <c r="E449" s="71"/>
      <c r="F449" s="41">
        <v>1</v>
      </c>
      <c r="G449" s="36"/>
      <c r="H449" s="37">
        <f t="shared" si="18"/>
        <v>0</v>
      </c>
      <c r="BF449" s="164"/>
      <c r="BG449" s="165"/>
    </row>
    <row r="450" spans="1:59" ht="25.5" x14ac:dyDescent="0.2">
      <c r="A450" s="163" t="s">
        <v>667</v>
      </c>
      <c r="B450" s="40" t="s">
        <v>1224</v>
      </c>
      <c r="C450" s="72"/>
      <c r="D450" s="41" t="s">
        <v>1225</v>
      </c>
      <c r="E450" s="41" t="s">
        <v>1226</v>
      </c>
      <c r="F450" s="41">
        <v>1</v>
      </c>
      <c r="G450" s="37"/>
      <c r="H450" s="37">
        <f t="shared" si="18"/>
        <v>0</v>
      </c>
      <c r="BF450" s="164"/>
      <c r="BG450" s="165"/>
    </row>
    <row r="451" spans="1:59" ht="38.25" x14ac:dyDescent="0.2">
      <c r="A451" s="163" t="s">
        <v>668</v>
      </c>
      <c r="B451" s="40" t="s">
        <v>1327</v>
      </c>
      <c r="C451" s="38"/>
      <c r="D451" s="72" t="s">
        <v>666</v>
      </c>
      <c r="E451" s="71"/>
      <c r="F451" s="41">
        <v>1</v>
      </c>
      <c r="G451" s="36"/>
      <c r="H451" s="37">
        <f t="shared" si="18"/>
        <v>0</v>
      </c>
      <c r="BF451" s="164"/>
      <c r="BG451" s="165"/>
    </row>
    <row r="452" spans="1:59" ht="25.5" x14ac:dyDescent="0.2">
      <c r="A452" s="163" t="s">
        <v>669</v>
      </c>
      <c r="B452" s="40" t="s">
        <v>1515</v>
      </c>
      <c r="C452" s="38"/>
      <c r="D452" s="72" t="s">
        <v>1267</v>
      </c>
      <c r="E452" s="71"/>
      <c r="F452" s="41">
        <v>1</v>
      </c>
      <c r="G452" s="36"/>
      <c r="H452" s="37">
        <f t="shared" si="18"/>
        <v>0</v>
      </c>
      <c r="BF452" s="164"/>
      <c r="BG452" s="165"/>
    </row>
    <row r="453" spans="1:59" ht="38.25" x14ac:dyDescent="0.2">
      <c r="A453" s="163" t="s">
        <v>670</v>
      </c>
      <c r="B453" s="40" t="s">
        <v>1327</v>
      </c>
      <c r="C453" s="38"/>
      <c r="D453" s="72" t="s">
        <v>497</v>
      </c>
      <c r="E453" s="71"/>
      <c r="F453" s="41">
        <v>1</v>
      </c>
      <c r="G453" s="36"/>
      <c r="H453" s="37">
        <f t="shared" si="18"/>
        <v>0</v>
      </c>
      <c r="BF453" s="164"/>
      <c r="BG453" s="165"/>
    </row>
    <row r="454" spans="1:59" ht="51" x14ac:dyDescent="0.2">
      <c r="A454" s="163" t="s">
        <v>671</v>
      </c>
      <c r="B454" s="40" t="s">
        <v>1409</v>
      </c>
      <c r="C454" s="38"/>
      <c r="D454" s="72" t="s">
        <v>486</v>
      </c>
      <c r="E454" s="71"/>
      <c r="F454" s="41">
        <v>4</v>
      </c>
      <c r="G454" s="36"/>
      <c r="H454" s="37">
        <f t="shared" si="18"/>
        <v>0</v>
      </c>
      <c r="BF454" s="164"/>
      <c r="BG454" s="165"/>
    </row>
    <row r="455" spans="1:59" ht="25.5" x14ac:dyDescent="0.2">
      <c r="A455" s="163" t="s">
        <v>672</v>
      </c>
      <c r="B455" s="40" t="s">
        <v>931</v>
      </c>
      <c r="C455" s="38"/>
      <c r="D455" s="41" t="s">
        <v>932</v>
      </c>
      <c r="E455" s="41"/>
      <c r="F455" s="41">
        <v>1</v>
      </c>
      <c r="G455" s="37"/>
      <c r="H455" s="39">
        <f t="shared" si="18"/>
        <v>0</v>
      </c>
      <c r="BF455" s="164"/>
      <c r="BG455" s="165"/>
    </row>
    <row r="456" spans="1:59" ht="12.75" x14ac:dyDescent="0.2">
      <c r="A456" s="167"/>
      <c r="B456" s="51"/>
      <c r="C456" s="52"/>
      <c r="D456" s="53"/>
      <c r="E456" s="52"/>
      <c r="F456" s="54">
        <v>1</v>
      </c>
      <c r="G456" s="55"/>
      <c r="H456" s="55">
        <f t="shared" si="18"/>
        <v>0</v>
      </c>
      <c r="BF456" s="164"/>
      <c r="BG456" s="165"/>
    </row>
    <row r="457" spans="1:59" ht="12.75" x14ac:dyDescent="0.2">
      <c r="A457" s="166" t="s">
        <v>673</v>
      </c>
      <c r="B457" s="27" t="s">
        <v>674</v>
      </c>
      <c r="C457" s="28"/>
      <c r="D457" s="28"/>
      <c r="E457" s="28"/>
      <c r="F457" s="29">
        <v>1</v>
      </c>
      <c r="G457" s="30"/>
      <c r="H457" s="31">
        <f t="shared" si="18"/>
        <v>0</v>
      </c>
      <c r="BF457" s="164"/>
      <c r="BG457" s="165"/>
    </row>
    <row r="458" spans="1:59" ht="25.5" x14ac:dyDescent="0.2">
      <c r="A458" s="163" t="s">
        <v>675</v>
      </c>
      <c r="B458" s="66" t="s">
        <v>1579</v>
      </c>
      <c r="C458" s="72"/>
      <c r="D458" s="34" t="s">
        <v>677</v>
      </c>
      <c r="E458" s="33" t="s">
        <v>678</v>
      </c>
      <c r="F458" s="35">
        <v>1</v>
      </c>
      <c r="G458" s="37"/>
      <c r="H458" s="37">
        <f t="shared" si="18"/>
        <v>0</v>
      </c>
      <c r="BF458" s="164"/>
      <c r="BG458" s="165"/>
    </row>
    <row r="459" spans="1:59" ht="51" x14ac:dyDescent="0.2">
      <c r="A459" s="163" t="s">
        <v>679</v>
      </c>
      <c r="B459" s="207" t="s">
        <v>1516</v>
      </c>
      <c r="C459" s="72"/>
      <c r="D459" s="41"/>
      <c r="E459" s="41"/>
      <c r="F459" s="41">
        <v>6</v>
      </c>
      <c r="G459" s="37"/>
      <c r="H459" s="37">
        <f t="shared" si="18"/>
        <v>0</v>
      </c>
      <c r="BF459" s="164"/>
      <c r="BG459" s="165"/>
    </row>
    <row r="460" spans="1:59" ht="51" x14ac:dyDescent="0.2">
      <c r="A460" s="163" t="s">
        <v>681</v>
      </c>
      <c r="B460" s="207" t="s">
        <v>1517</v>
      </c>
      <c r="C460" s="72"/>
      <c r="D460" s="41"/>
      <c r="E460" s="41"/>
      <c r="F460" s="41">
        <v>8</v>
      </c>
      <c r="G460" s="37"/>
      <c r="H460" s="37">
        <f t="shared" si="18"/>
        <v>0</v>
      </c>
      <c r="BF460" s="164"/>
      <c r="BG460" s="165"/>
    </row>
    <row r="461" spans="1:59" ht="89.25" x14ac:dyDescent="0.2">
      <c r="A461" s="163" t="s">
        <v>683</v>
      </c>
      <c r="B461" s="208" t="s">
        <v>1518</v>
      </c>
      <c r="C461" s="72"/>
      <c r="D461" s="41"/>
      <c r="E461" s="41" t="s">
        <v>1519</v>
      </c>
      <c r="F461" s="41">
        <v>5</v>
      </c>
      <c r="G461" s="37"/>
      <c r="H461" s="37">
        <f t="shared" si="18"/>
        <v>0</v>
      </c>
      <c r="BF461" s="164"/>
      <c r="BG461" s="165"/>
    </row>
    <row r="462" spans="1:59" ht="76.5" x14ac:dyDescent="0.2">
      <c r="A462" s="163" t="s">
        <v>687</v>
      </c>
      <c r="B462" s="208" t="s">
        <v>1520</v>
      </c>
      <c r="C462" s="72"/>
      <c r="D462" s="41"/>
      <c r="E462" s="71"/>
      <c r="F462" s="41">
        <v>5</v>
      </c>
      <c r="G462" s="37"/>
      <c r="H462" s="37">
        <f t="shared" si="18"/>
        <v>0</v>
      </c>
      <c r="BF462" s="164"/>
      <c r="BG462" s="165"/>
    </row>
    <row r="463" spans="1:59" ht="84" x14ac:dyDescent="0.2">
      <c r="A463" s="163" t="s">
        <v>689</v>
      </c>
      <c r="B463" s="209" t="s">
        <v>1521</v>
      </c>
      <c r="C463" s="72"/>
      <c r="D463" s="41"/>
      <c r="E463" s="41" t="s">
        <v>1522</v>
      </c>
      <c r="F463" s="41">
        <v>5</v>
      </c>
      <c r="G463" s="37"/>
      <c r="H463" s="37">
        <f t="shared" si="18"/>
        <v>0</v>
      </c>
      <c r="BF463" s="164"/>
      <c r="BG463" s="165"/>
    </row>
    <row r="464" spans="1:59" ht="63.75" x14ac:dyDescent="0.2">
      <c r="A464" s="163" t="s">
        <v>692</v>
      </c>
      <c r="B464" s="208" t="s">
        <v>1523</v>
      </c>
      <c r="C464" s="72"/>
      <c r="D464" s="41"/>
      <c r="E464" s="71" t="s">
        <v>1524</v>
      </c>
      <c r="F464" s="41">
        <v>5</v>
      </c>
      <c r="G464" s="37"/>
      <c r="H464" s="37">
        <f t="shared" si="18"/>
        <v>0</v>
      </c>
      <c r="BF464" s="164"/>
      <c r="BG464" s="165"/>
    </row>
    <row r="465" spans="1:59" ht="76.5" x14ac:dyDescent="0.2">
      <c r="A465" s="163" t="s">
        <v>695</v>
      </c>
      <c r="B465" s="207" t="s">
        <v>1525</v>
      </c>
      <c r="C465" s="72"/>
      <c r="D465" s="41"/>
      <c r="E465" s="41"/>
      <c r="F465" s="41">
        <v>2</v>
      </c>
      <c r="G465" s="37"/>
      <c r="H465" s="37">
        <f t="shared" si="18"/>
        <v>0</v>
      </c>
      <c r="BF465" s="164"/>
      <c r="BG465" s="165"/>
    </row>
    <row r="466" spans="1:59" ht="89.25" customHeight="1" x14ac:dyDescent="0.2">
      <c r="A466" s="163" t="s">
        <v>697</v>
      </c>
      <c r="B466" s="207" t="s">
        <v>1526</v>
      </c>
      <c r="C466" s="72"/>
      <c r="D466" s="41"/>
      <c r="E466" s="41"/>
      <c r="F466" s="41">
        <v>3</v>
      </c>
      <c r="G466" s="37"/>
      <c r="H466" s="37">
        <f t="shared" si="18"/>
        <v>0</v>
      </c>
      <c r="BF466" s="164"/>
      <c r="BG466" s="165"/>
    </row>
    <row r="467" spans="1:59" ht="63.75" x14ac:dyDescent="0.2">
      <c r="A467" s="163" t="s">
        <v>699</v>
      </c>
      <c r="B467" s="215" t="s">
        <v>1574</v>
      </c>
      <c r="C467" s="72"/>
      <c r="D467" s="35"/>
      <c r="E467" s="35"/>
      <c r="F467" s="35">
        <v>1</v>
      </c>
      <c r="G467" s="37"/>
      <c r="H467" s="37">
        <f t="shared" si="18"/>
        <v>0</v>
      </c>
      <c r="BF467" s="164"/>
      <c r="BG467" s="165"/>
    </row>
    <row r="468" spans="1:59" ht="63.75" x14ac:dyDescent="0.2">
      <c r="A468" s="163" t="s">
        <v>701</v>
      </c>
      <c r="B468" s="215" t="s">
        <v>1576</v>
      </c>
      <c r="C468" s="72"/>
      <c r="D468" s="35"/>
      <c r="E468" s="35" t="s">
        <v>1575</v>
      </c>
      <c r="F468" s="35">
        <v>4</v>
      </c>
      <c r="G468" s="37"/>
      <c r="H468" s="37">
        <f t="shared" si="18"/>
        <v>0</v>
      </c>
      <c r="BF468" s="164"/>
      <c r="BG468" s="165"/>
    </row>
    <row r="469" spans="1:59" ht="38.25" x14ac:dyDescent="0.2">
      <c r="A469" s="163" t="s">
        <v>703</v>
      </c>
      <c r="B469" s="215" t="s">
        <v>1577</v>
      </c>
      <c r="C469" s="72"/>
      <c r="D469" s="35"/>
      <c r="E469" s="35"/>
      <c r="F469" s="35">
        <v>1</v>
      </c>
      <c r="G469" s="37"/>
      <c r="H469" s="37">
        <f>G469*F469</f>
        <v>0</v>
      </c>
      <c r="BF469" s="164"/>
      <c r="BG469" s="165"/>
    </row>
    <row r="470" spans="1:59" ht="89.25" x14ac:dyDescent="0.2">
      <c r="A470" s="163" t="s">
        <v>705</v>
      </c>
      <c r="B470" s="215" t="s">
        <v>1578</v>
      </c>
      <c r="C470" s="72"/>
      <c r="D470" s="35"/>
      <c r="E470" s="35" t="s">
        <v>707</v>
      </c>
      <c r="F470" s="35">
        <v>3</v>
      </c>
      <c r="G470" s="37"/>
      <c r="H470" s="37">
        <f>G470*F470</f>
        <v>0</v>
      </c>
      <c r="BF470" s="164"/>
      <c r="BG470" s="165"/>
    </row>
    <row r="471" spans="1:59" ht="229.5" customHeight="1" x14ac:dyDescent="0.2">
      <c r="A471" s="261" t="s">
        <v>708</v>
      </c>
      <c r="B471" s="263" t="s">
        <v>1607</v>
      </c>
      <c r="C471" s="72"/>
      <c r="D471" s="257"/>
      <c r="E471" s="257"/>
      <c r="F471" s="257">
        <v>800</v>
      </c>
      <c r="G471" s="259"/>
      <c r="H471" s="259">
        <f>G471*F471</f>
        <v>0</v>
      </c>
      <c r="BF471" s="164"/>
      <c r="BG471" s="165"/>
    </row>
    <row r="472" spans="1:59" ht="342.75" customHeight="1" x14ac:dyDescent="0.2">
      <c r="A472" s="262"/>
      <c r="B472" s="264"/>
      <c r="C472" s="72"/>
      <c r="D472" s="258"/>
      <c r="E472" s="258"/>
      <c r="F472" s="258"/>
      <c r="G472" s="260"/>
      <c r="H472" s="260"/>
      <c r="BF472" s="164"/>
      <c r="BG472" s="165"/>
    </row>
    <row r="473" spans="1:59" ht="12.75" x14ac:dyDescent="0.2">
      <c r="A473" s="167"/>
      <c r="B473" s="51"/>
      <c r="C473" s="52"/>
      <c r="D473" s="53"/>
      <c r="E473" s="52"/>
      <c r="F473" s="54">
        <v>1</v>
      </c>
      <c r="G473" s="55"/>
      <c r="H473" s="55">
        <f t="shared" ref="H473:H518" si="19">G473*F473</f>
        <v>0</v>
      </c>
      <c r="BF473" s="164"/>
      <c r="BG473" s="165"/>
    </row>
    <row r="474" spans="1:59" ht="12.75" x14ac:dyDescent="0.2">
      <c r="A474" s="166" t="s">
        <v>710</v>
      </c>
      <c r="B474" s="27" t="s">
        <v>711</v>
      </c>
      <c r="C474" s="28"/>
      <c r="D474" s="28"/>
      <c r="E474" s="28"/>
      <c r="F474" s="29">
        <v>1</v>
      </c>
      <c r="G474" s="30"/>
      <c r="H474" s="31">
        <f t="shared" si="19"/>
        <v>0</v>
      </c>
      <c r="BF474" s="164"/>
      <c r="BG474" s="165"/>
    </row>
    <row r="475" spans="1:59" ht="38.25" x14ac:dyDescent="0.2">
      <c r="A475" s="163" t="s">
        <v>712</v>
      </c>
      <c r="B475" s="40" t="s">
        <v>1344</v>
      </c>
      <c r="C475" s="71" t="s">
        <v>1611</v>
      </c>
      <c r="D475" s="72" t="s">
        <v>713</v>
      </c>
      <c r="E475" s="71"/>
      <c r="F475" s="255" t="s">
        <v>1610</v>
      </c>
      <c r="G475" s="256"/>
      <c r="H475" s="37"/>
      <c r="BF475" s="164"/>
      <c r="BG475" s="165"/>
    </row>
    <row r="476" spans="1:59" ht="25.5" x14ac:dyDescent="0.2">
      <c r="A476" s="163" t="s">
        <v>714</v>
      </c>
      <c r="B476" s="40" t="s">
        <v>931</v>
      </c>
      <c r="C476" s="38"/>
      <c r="D476" s="41" t="s">
        <v>932</v>
      </c>
      <c r="E476" s="41"/>
      <c r="F476" s="41">
        <v>1</v>
      </c>
      <c r="G476" s="37"/>
      <c r="H476" s="39">
        <f t="shared" si="19"/>
        <v>0</v>
      </c>
      <c r="BF476" s="164"/>
      <c r="BG476" s="165"/>
    </row>
    <row r="477" spans="1:59" ht="25.5" x14ac:dyDescent="0.2">
      <c r="A477" s="163" t="s">
        <v>715</v>
      </c>
      <c r="B477" s="40" t="s">
        <v>996</v>
      </c>
      <c r="C477" s="38"/>
      <c r="D477" s="41" t="s">
        <v>131</v>
      </c>
      <c r="E477" s="41"/>
      <c r="F477" s="41">
        <v>1</v>
      </c>
      <c r="G477" s="42"/>
      <c r="H477" s="39">
        <f t="shared" si="19"/>
        <v>0</v>
      </c>
      <c r="BF477" s="164"/>
      <c r="BG477" s="165"/>
    </row>
    <row r="478" spans="1:59" ht="12.75" x14ac:dyDescent="0.2">
      <c r="A478" s="163" t="s">
        <v>716</v>
      </c>
      <c r="B478" s="194" t="s">
        <v>133</v>
      </c>
      <c r="C478" s="38" t="s">
        <v>1611</v>
      </c>
      <c r="D478" s="205"/>
      <c r="E478" s="41"/>
      <c r="F478" s="255" t="s">
        <v>1610</v>
      </c>
      <c r="G478" s="256"/>
      <c r="H478" s="37"/>
      <c r="BF478" s="164"/>
      <c r="BG478" s="165"/>
    </row>
    <row r="479" spans="1:59" ht="12.75" x14ac:dyDescent="0.2">
      <c r="A479" s="163" t="s">
        <v>717</v>
      </c>
      <c r="B479" s="40" t="s">
        <v>1527</v>
      </c>
      <c r="C479" s="38" t="s">
        <v>1611</v>
      </c>
      <c r="D479" s="205"/>
      <c r="E479" s="41"/>
      <c r="F479" s="255" t="s">
        <v>1610</v>
      </c>
      <c r="G479" s="256"/>
      <c r="H479" s="37"/>
      <c r="BF479" s="164"/>
      <c r="BG479" s="165"/>
    </row>
    <row r="480" spans="1:59" ht="12.75" x14ac:dyDescent="0.2">
      <c r="A480" s="167"/>
      <c r="B480" s="51"/>
      <c r="C480" s="52"/>
      <c r="D480" s="53"/>
      <c r="E480" s="52"/>
      <c r="F480" s="54">
        <v>1</v>
      </c>
      <c r="G480" s="55"/>
      <c r="H480" s="55">
        <f t="shared" si="19"/>
        <v>0</v>
      </c>
      <c r="BF480" s="164"/>
      <c r="BG480" s="165"/>
    </row>
    <row r="481" spans="1:59" ht="12.75" x14ac:dyDescent="0.2">
      <c r="A481" s="166" t="s">
        <v>718</v>
      </c>
      <c r="B481" s="27" t="s">
        <v>719</v>
      </c>
      <c r="C481" s="28"/>
      <c r="D481" s="28"/>
      <c r="E481" s="28"/>
      <c r="F481" s="29">
        <v>1</v>
      </c>
      <c r="G481" s="30"/>
      <c r="H481" s="31">
        <f t="shared" si="19"/>
        <v>0</v>
      </c>
      <c r="BF481" s="164"/>
      <c r="BG481" s="165"/>
    </row>
    <row r="482" spans="1:59" ht="229.5" x14ac:dyDescent="0.2">
      <c r="A482" s="163" t="s">
        <v>720</v>
      </c>
      <c r="B482" s="89" t="s">
        <v>1528</v>
      </c>
      <c r="C482" s="72"/>
      <c r="D482" s="41"/>
      <c r="E482" s="71"/>
      <c r="F482" s="41">
        <v>11</v>
      </c>
      <c r="G482" s="37"/>
      <c r="H482" s="37">
        <f t="shared" si="19"/>
        <v>0</v>
      </c>
      <c r="BF482" s="164"/>
      <c r="BG482" s="165"/>
    </row>
    <row r="483" spans="1:59" ht="229.5" x14ac:dyDescent="0.2">
      <c r="A483" s="163" t="s">
        <v>721</v>
      </c>
      <c r="B483" s="89" t="s">
        <v>1529</v>
      </c>
      <c r="C483" s="72"/>
      <c r="D483" s="41"/>
      <c r="E483" s="71"/>
      <c r="F483" s="41">
        <v>11</v>
      </c>
      <c r="G483" s="37"/>
      <c r="H483" s="37">
        <f t="shared" si="19"/>
        <v>0</v>
      </c>
      <c r="BF483" s="164"/>
      <c r="BG483" s="165"/>
    </row>
    <row r="484" spans="1:59" ht="12.75" x14ac:dyDescent="0.2">
      <c r="A484" s="167"/>
      <c r="B484" s="51"/>
      <c r="C484" s="52"/>
      <c r="D484" s="53"/>
      <c r="E484" s="52"/>
      <c r="F484" s="54">
        <v>1</v>
      </c>
      <c r="G484" s="55"/>
      <c r="H484" s="55">
        <f t="shared" si="19"/>
        <v>0</v>
      </c>
      <c r="BF484" s="164"/>
      <c r="BG484" s="165"/>
    </row>
    <row r="485" spans="1:59" ht="12.75" x14ac:dyDescent="0.2">
      <c r="A485" s="166" t="s">
        <v>722</v>
      </c>
      <c r="B485" s="27" t="s">
        <v>723</v>
      </c>
      <c r="C485" s="28"/>
      <c r="D485" s="28"/>
      <c r="E485" s="28"/>
      <c r="F485" s="29">
        <v>1</v>
      </c>
      <c r="G485" s="30"/>
      <c r="H485" s="31">
        <f t="shared" si="19"/>
        <v>0</v>
      </c>
      <c r="BF485" s="164"/>
      <c r="BG485" s="165"/>
    </row>
    <row r="486" spans="1:59" ht="12.75" x14ac:dyDescent="0.2">
      <c r="A486" s="163" t="s">
        <v>724</v>
      </c>
      <c r="B486" s="75" t="s">
        <v>1580</v>
      </c>
      <c r="C486" s="72"/>
      <c r="D486" s="34"/>
      <c r="E486" s="33"/>
      <c r="F486" s="35">
        <v>1</v>
      </c>
      <c r="G486" s="64"/>
      <c r="H486" s="64">
        <f t="shared" si="19"/>
        <v>0</v>
      </c>
      <c r="BF486" s="164"/>
      <c r="BG486" s="165"/>
    </row>
    <row r="487" spans="1:59" ht="25.5" x14ac:dyDescent="0.2">
      <c r="A487" s="163" t="s">
        <v>1530</v>
      </c>
      <c r="B487" s="76" t="s">
        <v>1531</v>
      </c>
      <c r="C487" s="80"/>
      <c r="D487" s="71"/>
      <c r="E487" s="71"/>
      <c r="F487" s="41">
        <v>1</v>
      </c>
      <c r="G487" s="37"/>
      <c r="H487" s="37">
        <f t="shared" si="19"/>
        <v>0</v>
      </c>
      <c r="BF487" s="164"/>
      <c r="BG487" s="165"/>
    </row>
    <row r="488" spans="1:59" ht="38.25" x14ac:dyDescent="0.2">
      <c r="A488" s="163" t="s">
        <v>727</v>
      </c>
      <c r="B488" s="40" t="s">
        <v>1532</v>
      </c>
      <c r="C488" s="71" t="s">
        <v>1613</v>
      </c>
      <c r="D488" s="72" t="s">
        <v>409</v>
      </c>
      <c r="E488" s="71"/>
      <c r="F488" s="255" t="s">
        <v>1610</v>
      </c>
      <c r="G488" s="256"/>
      <c r="H488" s="37"/>
      <c r="BF488" s="164"/>
      <c r="BG488" s="165"/>
    </row>
    <row r="489" spans="1:59" ht="12.75" x14ac:dyDescent="0.2">
      <c r="A489" s="163" t="s">
        <v>728</v>
      </c>
      <c r="B489" s="40" t="s">
        <v>1533</v>
      </c>
      <c r="C489" s="38" t="s">
        <v>1611</v>
      </c>
      <c r="D489" s="41" t="s">
        <v>729</v>
      </c>
      <c r="E489" s="41"/>
      <c r="F489" s="255" t="s">
        <v>1610</v>
      </c>
      <c r="G489" s="256"/>
      <c r="H489" s="37"/>
      <c r="BF489" s="164"/>
      <c r="BG489" s="165"/>
    </row>
    <row r="490" spans="1:59" ht="25.5" x14ac:dyDescent="0.2">
      <c r="A490" s="163" t="s">
        <v>730</v>
      </c>
      <c r="B490" s="40" t="s">
        <v>996</v>
      </c>
      <c r="C490" s="38"/>
      <c r="D490" s="41" t="s">
        <v>131</v>
      </c>
      <c r="E490" s="41"/>
      <c r="F490" s="41">
        <v>1</v>
      </c>
      <c r="G490" s="42"/>
      <c r="H490" s="37">
        <f t="shared" si="19"/>
        <v>0</v>
      </c>
      <c r="BF490" s="164"/>
      <c r="BG490" s="165"/>
    </row>
    <row r="491" spans="1:59" ht="12.75" x14ac:dyDescent="0.2">
      <c r="A491" s="163" t="s">
        <v>731</v>
      </c>
      <c r="B491" s="194" t="s">
        <v>133</v>
      </c>
      <c r="C491" s="38" t="s">
        <v>1611</v>
      </c>
      <c r="D491" s="205"/>
      <c r="E491" s="71"/>
      <c r="F491" s="255" t="s">
        <v>1610</v>
      </c>
      <c r="G491" s="256"/>
      <c r="H491" s="37"/>
      <c r="BF491" s="164"/>
      <c r="BG491" s="165"/>
    </row>
    <row r="492" spans="1:59" ht="25.5" x14ac:dyDescent="0.2">
      <c r="A492" s="163" t="s">
        <v>732</v>
      </c>
      <c r="B492" s="40" t="s">
        <v>931</v>
      </c>
      <c r="C492" s="38"/>
      <c r="D492" s="41" t="s">
        <v>932</v>
      </c>
      <c r="E492" s="41"/>
      <c r="F492" s="41">
        <v>1</v>
      </c>
      <c r="G492" s="37"/>
      <c r="H492" s="39">
        <f t="shared" si="19"/>
        <v>0</v>
      </c>
      <c r="BF492" s="164"/>
      <c r="BG492" s="165"/>
    </row>
    <row r="493" spans="1:59" ht="51" x14ac:dyDescent="0.2">
      <c r="A493" s="163" t="s">
        <v>733</v>
      </c>
      <c r="B493" s="40" t="s">
        <v>1534</v>
      </c>
      <c r="C493" s="38"/>
      <c r="D493" s="72" t="s">
        <v>1535</v>
      </c>
      <c r="E493" s="71"/>
      <c r="F493" s="41">
        <v>2</v>
      </c>
      <c r="G493" s="36"/>
      <c r="H493" s="37">
        <f t="shared" si="19"/>
        <v>0</v>
      </c>
      <c r="BF493" s="164"/>
      <c r="BG493" s="165"/>
    </row>
    <row r="494" spans="1:59" ht="25.5" x14ac:dyDescent="0.2">
      <c r="A494" s="163" t="s">
        <v>734</v>
      </c>
      <c r="B494" s="40" t="s">
        <v>1160</v>
      </c>
      <c r="C494" s="38"/>
      <c r="D494" s="72"/>
      <c r="E494" s="71"/>
      <c r="F494" s="41">
        <v>3</v>
      </c>
      <c r="G494" s="37"/>
      <c r="H494" s="37">
        <f t="shared" si="19"/>
        <v>0</v>
      </c>
      <c r="BF494" s="164"/>
      <c r="BG494" s="165"/>
    </row>
    <row r="495" spans="1:59" ht="38.25" x14ac:dyDescent="0.2">
      <c r="A495" s="163" t="s">
        <v>735</v>
      </c>
      <c r="B495" s="76" t="s">
        <v>967</v>
      </c>
      <c r="C495" s="38"/>
      <c r="D495" s="72" t="s">
        <v>736</v>
      </c>
      <c r="E495" s="71"/>
      <c r="F495" s="41">
        <v>2</v>
      </c>
      <c r="G495" s="36"/>
      <c r="H495" s="37">
        <f t="shared" si="19"/>
        <v>0</v>
      </c>
      <c r="BF495" s="164"/>
      <c r="BG495" s="165"/>
    </row>
    <row r="496" spans="1:59" ht="38.25" x14ac:dyDescent="0.2">
      <c r="A496" s="163" t="s">
        <v>737</v>
      </c>
      <c r="B496" s="40" t="s">
        <v>1536</v>
      </c>
      <c r="C496" s="38"/>
      <c r="D496" s="72" t="s">
        <v>738</v>
      </c>
      <c r="E496" s="71"/>
      <c r="F496" s="41">
        <v>1</v>
      </c>
      <c r="G496" s="36"/>
      <c r="H496" s="37">
        <f t="shared" si="19"/>
        <v>0</v>
      </c>
      <c r="BF496" s="164"/>
      <c r="BG496" s="165"/>
    </row>
    <row r="497" spans="1:59" ht="12.75" x14ac:dyDescent="0.2">
      <c r="A497" s="167"/>
      <c r="B497" s="51"/>
      <c r="C497" s="52"/>
      <c r="D497" s="53"/>
      <c r="E497" s="52"/>
      <c r="F497" s="54">
        <v>1</v>
      </c>
      <c r="G497" s="55"/>
      <c r="H497" s="55">
        <f t="shared" si="19"/>
        <v>0</v>
      </c>
      <c r="BF497" s="164"/>
      <c r="BG497" s="165"/>
    </row>
    <row r="498" spans="1:59" ht="12.75" x14ac:dyDescent="0.2">
      <c r="A498" s="166" t="s">
        <v>739</v>
      </c>
      <c r="B498" s="27" t="s">
        <v>740</v>
      </c>
      <c r="C498" s="28"/>
      <c r="D498" s="28"/>
      <c r="E498" s="28"/>
      <c r="F498" s="29">
        <v>1</v>
      </c>
      <c r="G498" s="30"/>
      <c r="H498" s="31">
        <f t="shared" si="19"/>
        <v>0</v>
      </c>
      <c r="BF498" s="164"/>
      <c r="BG498" s="165"/>
    </row>
    <row r="499" spans="1:59" ht="25.5" x14ac:dyDescent="0.2">
      <c r="A499" s="163" t="s">
        <v>741</v>
      </c>
      <c r="B499" s="40" t="s">
        <v>931</v>
      </c>
      <c r="C499" s="38"/>
      <c r="D499" s="41" t="s">
        <v>932</v>
      </c>
      <c r="E499" s="41"/>
      <c r="F499" s="41">
        <v>1</v>
      </c>
      <c r="G499" s="37"/>
      <c r="H499" s="39">
        <f t="shared" si="19"/>
        <v>0</v>
      </c>
      <c r="BF499" s="164"/>
      <c r="BG499" s="165"/>
    </row>
    <row r="500" spans="1:59" ht="25.5" x14ac:dyDescent="0.2">
      <c r="A500" s="163" t="s">
        <v>742</v>
      </c>
      <c r="B500" s="40" t="s">
        <v>996</v>
      </c>
      <c r="C500" s="38"/>
      <c r="D500" s="41" t="s">
        <v>131</v>
      </c>
      <c r="E500" s="41"/>
      <c r="F500" s="41">
        <v>1</v>
      </c>
      <c r="G500" s="42"/>
      <c r="H500" s="37">
        <f t="shared" si="19"/>
        <v>0</v>
      </c>
      <c r="BF500" s="164"/>
      <c r="BG500" s="165"/>
    </row>
    <row r="501" spans="1:59" ht="12.75" x14ac:dyDescent="0.2">
      <c r="A501" s="163" t="s">
        <v>743</v>
      </c>
      <c r="B501" s="194" t="s">
        <v>133</v>
      </c>
      <c r="C501" s="38" t="s">
        <v>1611</v>
      </c>
      <c r="D501" s="205"/>
      <c r="E501" s="41"/>
      <c r="F501" s="255" t="s">
        <v>1610</v>
      </c>
      <c r="G501" s="256"/>
      <c r="H501" s="37"/>
      <c r="BF501" s="164"/>
      <c r="BG501" s="165"/>
    </row>
    <row r="502" spans="1:59" ht="12.75" x14ac:dyDescent="0.2">
      <c r="A502" s="163" t="s">
        <v>744</v>
      </c>
      <c r="B502" s="66" t="s">
        <v>1537</v>
      </c>
      <c r="C502" s="38" t="s">
        <v>1611</v>
      </c>
      <c r="D502" s="72"/>
      <c r="E502" s="71"/>
      <c r="F502" s="255" t="s">
        <v>1610</v>
      </c>
      <c r="G502" s="256"/>
      <c r="H502" s="37"/>
      <c r="BF502" s="164"/>
      <c r="BG502" s="165"/>
    </row>
    <row r="503" spans="1:59" ht="12.75" x14ac:dyDescent="0.2">
      <c r="A503" s="163" t="s">
        <v>745</v>
      </c>
      <c r="B503" s="66" t="s">
        <v>1538</v>
      </c>
      <c r="C503" s="38" t="s">
        <v>1611</v>
      </c>
      <c r="D503" s="72"/>
      <c r="E503" s="71"/>
      <c r="F503" s="255" t="s">
        <v>1610</v>
      </c>
      <c r="G503" s="256"/>
      <c r="H503" s="37"/>
      <c r="BF503" s="164"/>
      <c r="BG503" s="165"/>
    </row>
    <row r="504" spans="1:59" ht="38.25" x14ac:dyDescent="0.2">
      <c r="A504" s="163" t="s">
        <v>746</v>
      </c>
      <c r="B504" s="40" t="s">
        <v>1539</v>
      </c>
      <c r="C504" s="38"/>
      <c r="D504" s="72" t="s">
        <v>1284</v>
      </c>
      <c r="E504" s="71"/>
      <c r="F504" s="41">
        <v>1</v>
      </c>
      <c r="G504" s="36"/>
      <c r="H504" s="37">
        <f t="shared" si="19"/>
        <v>0</v>
      </c>
      <c r="BF504" s="164"/>
      <c r="BG504" s="165"/>
    </row>
    <row r="505" spans="1:59" ht="12.75" x14ac:dyDescent="0.2">
      <c r="A505" s="163" t="s">
        <v>747</v>
      </c>
      <c r="B505" s="66" t="s">
        <v>1538</v>
      </c>
      <c r="C505" s="38" t="s">
        <v>1611</v>
      </c>
      <c r="D505" s="72"/>
      <c r="E505" s="71"/>
      <c r="F505" s="255" t="s">
        <v>1610</v>
      </c>
      <c r="G505" s="256"/>
      <c r="H505" s="37"/>
      <c r="BF505" s="164"/>
      <c r="BG505" s="165"/>
    </row>
    <row r="506" spans="1:59" ht="153" x14ac:dyDescent="0.2">
      <c r="A506" s="163" t="s">
        <v>748</v>
      </c>
      <c r="B506" s="244" t="s">
        <v>1660</v>
      </c>
      <c r="C506" s="72"/>
      <c r="D506" s="41"/>
      <c r="E506" s="41" t="s">
        <v>1540</v>
      </c>
      <c r="F506" s="41">
        <v>1</v>
      </c>
      <c r="G506" s="37"/>
      <c r="H506" s="37">
        <f t="shared" si="19"/>
        <v>0</v>
      </c>
      <c r="BF506" s="164"/>
      <c r="BG506" s="165"/>
    </row>
    <row r="507" spans="1:59" ht="25.5" x14ac:dyDescent="0.2">
      <c r="A507" s="163" t="s">
        <v>1541</v>
      </c>
      <c r="B507" s="76" t="s">
        <v>1542</v>
      </c>
      <c r="C507" s="80"/>
      <c r="D507" s="71"/>
      <c r="E507" s="71"/>
      <c r="F507" s="41">
        <v>1</v>
      </c>
      <c r="G507" s="37"/>
      <c r="H507" s="37">
        <f t="shared" si="19"/>
        <v>0</v>
      </c>
      <c r="BF507" s="164"/>
      <c r="BG507" s="165"/>
    </row>
    <row r="508" spans="1:59" ht="25.5" x14ac:dyDescent="0.2">
      <c r="A508" s="163" t="s">
        <v>1543</v>
      </c>
      <c r="B508" s="76" t="s">
        <v>1544</v>
      </c>
      <c r="C508" s="80"/>
      <c r="D508" s="71"/>
      <c r="E508" s="71"/>
      <c r="F508" s="41">
        <v>1</v>
      </c>
      <c r="G508" s="37"/>
      <c r="H508" s="37">
        <f t="shared" si="19"/>
        <v>0</v>
      </c>
      <c r="BF508" s="164"/>
      <c r="BG508" s="165"/>
    </row>
    <row r="509" spans="1:59" ht="25.5" x14ac:dyDescent="0.2">
      <c r="A509" s="163" t="s">
        <v>1545</v>
      </c>
      <c r="B509" s="76" t="s">
        <v>1546</v>
      </c>
      <c r="C509" s="80"/>
      <c r="D509" s="71"/>
      <c r="E509" s="71"/>
      <c r="F509" s="41">
        <v>1</v>
      </c>
      <c r="G509" s="37"/>
      <c r="H509" s="37">
        <f t="shared" si="19"/>
        <v>0</v>
      </c>
      <c r="BF509" s="164"/>
      <c r="BG509" s="165"/>
    </row>
    <row r="510" spans="1:59" ht="38.25" x14ac:dyDescent="0.2">
      <c r="A510" s="163" t="s">
        <v>749</v>
      </c>
      <c r="B510" s="40" t="s">
        <v>1547</v>
      </c>
      <c r="C510" s="80"/>
      <c r="D510" s="72"/>
      <c r="E510" s="71"/>
      <c r="F510" s="41">
        <v>1</v>
      </c>
      <c r="G510" s="37"/>
      <c r="H510" s="37">
        <f t="shared" si="19"/>
        <v>0</v>
      </c>
      <c r="BF510" s="164"/>
      <c r="BG510" s="165"/>
    </row>
    <row r="511" spans="1:59" ht="38.25" x14ac:dyDescent="0.2">
      <c r="A511" s="163" t="s">
        <v>750</v>
      </c>
      <c r="B511" s="76" t="s">
        <v>967</v>
      </c>
      <c r="C511" s="71"/>
      <c r="D511" s="72" t="s">
        <v>1548</v>
      </c>
      <c r="E511" s="71"/>
      <c r="F511" s="41">
        <v>2</v>
      </c>
      <c r="G511" s="36"/>
      <c r="H511" s="37">
        <f t="shared" si="19"/>
        <v>0</v>
      </c>
      <c r="BF511" s="164"/>
      <c r="BG511" s="165"/>
    </row>
    <row r="512" spans="1:59" ht="38.25" x14ac:dyDescent="0.2">
      <c r="A512" s="163" t="s">
        <v>751</v>
      </c>
      <c r="B512" s="76" t="s">
        <v>967</v>
      </c>
      <c r="C512" s="71"/>
      <c r="D512" s="72" t="s">
        <v>1206</v>
      </c>
      <c r="E512" s="71"/>
      <c r="F512" s="41">
        <v>1</v>
      </c>
      <c r="G512" s="36"/>
      <c r="H512" s="37">
        <f t="shared" si="19"/>
        <v>0</v>
      </c>
      <c r="BF512" s="164"/>
      <c r="BG512" s="165"/>
    </row>
    <row r="513" spans="1:59" ht="38.25" x14ac:dyDescent="0.2">
      <c r="A513" s="163" t="s">
        <v>752</v>
      </c>
      <c r="B513" s="76" t="s">
        <v>967</v>
      </c>
      <c r="C513" s="71"/>
      <c r="D513" s="72" t="s">
        <v>1549</v>
      </c>
      <c r="E513" s="71"/>
      <c r="F513" s="41">
        <v>1</v>
      </c>
      <c r="G513" s="36"/>
      <c r="H513" s="37">
        <f t="shared" si="19"/>
        <v>0</v>
      </c>
      <c r="BF513" s="164"/>
      <c r="BG513" s="165"/>
    </row>
    <row r="514" spans="1:59" ht="38.25" x14ac:dyDescent="0.2">
      <c r="A514" s="163" t="s">
        <v>753</v>
      </c>
      <c r="B514" s="76" t="s">
        <v>967</v>
      </c>
      <c r="C514" s="71"/>
      <c r="D514" s="72" t="s">
        <v>1550</v>
      </c>
      <c r="E514" s="71"/>
      <c r="F514" s="41">
        <v>1</v>
      </c>
      <c r="G514" s="36"/>
      <c r="H514" s="37">
        <f t="shared" si="19"/>
        <v>0</v>
      </c>
      <c r="BF514" s="164"/>
      <c r="BG514" s="165"/>
    </row>
    <row r="515" spans="1:59" ht="38.25" x14ac:dyDescent="0.2">
      <c r="A515" s="163" t="s">
        <v>754</v>
      </c>
      <c r="B515" s="76" t="s">
        <v>967</v>
      </c>
      <c r="C515" s="71"/>
      <c r="D515" s="72" t="s">
        <v>1551</v>
      </c>
      <c r="E515" s="71"/>
      <c r="F515" s="41">
        <v>1</v>
      </c>
      <c r="G515" s="36"/>
      <c r="H515" s="37">
        <f t="shared" si="19"/>
        <v>0</v>
      </c>
      <c r="BF515" s="164"/>
      <c r="BG515" s="165"/>
    </row>
    <row r="516" spans="1:59" ht="38.25" x14ac:dyDescent="0.2">
      <c r="A516" s="163" t="s">
        <v>755</v>
      </c>
      <c r="B516" s="76" t="s">
        <v>967</v>
      </c>
      <c r="C516" s="71"/>
      <c r="D516" s="72" t="s">
        <v>1552</v>
      </c>
      <c r="E516" s="71"/>
      <c r="F516" s="41">
        <v>3</v>
      </c>
      <c r="G516" s="36"/>
      <c r="H516" s="37">
        <f t="shared" si="19"/>
        <v>0</v>
      </c>
      <c r="BF516" s="164"/>
      <c r="BG516" s="165"/>
    </row>
    <row r="517" spans="1:59" ht="38.25" x14ac:dyDescent="0.2">
      <c r="A517" s="163" t="s">
        <v>756</v>
      </c>
      <c r="B517" s="40" t="s">
        <v>1532</v>
      </c>
      <c r="C517" s="71" t="s">
        <v>1611</v>
      </c>
      <c r="D517" s="72" t="s">
        <v>757</v>
      </c>
      <c r="E517" s="71"/>
      <c r="F517" s="255" t="s">
        <v>1610</v>
      </c>
      <c r="G517" s="256"/>
      <c r="H517" s="37"/>
      <c r="BF517" s="164"/>
      <c r="BG517" s="165"/>
    </row>
    <row r="518" spans="1:59" ht="51" x14ac:dyDescent="0.2">
      <c r="A518" s="163" t="s">
        <v>758</v>
      </c>
      <c r="B518" s="40" t="s">
        <v>991</v>
      </c>
      <c r="C518" s="71"/>
      <c r="D518" s="72" t="s">
        <v>759</v>
      </c>
      <c r="E518" s="71"/>
      <c r="F518" s="41">
        <v>1</v>
      </c>
      <c r="G518" s="99"/>
      <c r="H518" s="37">
        <f t="shared" si="19"/>
        <v>0</v>
      </c>
      <c r="BF518" s="164"/>
      <c r="BG518" s="165"/>
    </row>
    <row r="519" spans="1:59" ht="12.75" x14ac:dyDescent="0.2">
      <c r="A519" s="172"/>
      <c r="B519" s="100"/>
      <c r="C519" s="60"/>
      <c r="D519" s="101"/>
      <c r="E519" s="43"/>
      <c r="F519" s="44"/>
      <c r="G519" s="61"/>
      <c r="H519" s="61"/>
      <c r="BF519" s="164"/>
      <c r="BG519" s="165"/>
    </row>
    <row r="520" spans="1:59" ht="12.75" x14ac:dyDescent="0.2">
      <c r="A520" s="26" t="s">
        <v>913</v>
      </c>
      <c r="B520" s="27" t="s">
        <v>911</v>
      </c>
      <c r="C520" s="28"/>
      <c r="D520" s="28"/>
      <c r="E520" s="28"/>
      <c r="F520" s="29">
        <v>1</v>
      </c>
      <c r="G520" s="30"/>
      <c r="H520" s="31">
        <f t="shared" ref="H520:H522" si="20">G520*F520</f>
        <v>0</v>
      </c>
      <c r="BF520" s="164"/>
      <c r="BG520" s="165"/>
    </row>
    <row r="521" spans="1:59" ht="318.75" x14ac:dyDescent="0.2">
      <c r="A521" s="190" t="s">
        <v>914</v>
      </c>
      <c r="B521" s="40" t="s">
        <v>1606</v>
      </c>
      <c r="C521" s="72"/>
      <c r="D521" s="72"/>
      <c r="E521" s="71" t="s">
        <v>75</v>
      </c>
      <c r="F521" s="41">
        <v>1</v>
      </c>
      <c r="G521" s="37"/>
      <c r="H521" s="37">
        <f t="shared" si="20"/>
        <v>0</v>
      </c>
      <c r="BF521" s="164"/>
      <c r="BG521" s="165"/>
    </row>
    <row r="522" spans="1:59" ht="25.5" x14ac:dyDescent="0.2">
      <c r="A522" s="190" t="s">
        <v>915</v>
      </c>
      <c r="B522" s="40" t="s">
        <v>1603</v>
      </c>
      <c r="C522" s="38"/>
      <c r="D522" s="34"/>
      <c r="E522" s="33"/>
      <c r="F522" s="35">
        <v>1</v>
      </c>
      <c r="G522" s="37"/>
      <c r="H522" s="37">
        <f t="shared" si="20"/>
        <v>0</v>
      </c>
      <c r="BF522" s="164"/>
      <c r="BG522" s="165"/>
    </row>
    <row r="523" spans="1:59" s="98" customFormat="1" ht="12.75" x14ac:dyDescent="0.2">
      <c r="A523" s="97"/>
      <c r="B523" s="40"/>
      <c r="C523" s="33"/>
      <c r="D523" s="34"/>
      <c r="E523" s="33"/>
      <c r="F523" s="35"/>
      <c r="G523" s="42"/>
      <c r="H523" s="37"/>
    </row>
    <row r="524" spans="1:59" s="98" customFormat="1" ht="12.75" x14ac:dyDescent="0.2">
      <c r="A524" s="102"/>
      <c r="B524" s="247" t="s">
        <v>1661</v>
      </c>
      <c r="C524" s="248"/>
      <c r="D524" s="248"/>
      <c r="E524" s="248"/>
      <c r="F524" s="248"/>
      <c r="G524" s="249"/>
      <c r="H524" s="250">
        <f>SUM(H2:H523)</f>
        <v>0</v>
      </c>
    </row>
    <row r="525" spans="1:59" ht="12" thickBot="1" x14ac:dyDescent="0.25">
      <c r="B525" s="110"/>
      <c r="C525" s="111"/>
      <c r="D525" s="111"/>
      <c r="E525" s="111"/>
      <c r="F525" s="111"/>
      <c r="G525" s="112"/>
      <c r="H525" s="113"/>
    </row>
    <row r="526" spans="1:59" ht="21" customHeight="1" thickBot="1" x14ac:dyDescent="0.25">
      <c r="A526" s="1" t="s">
        <v>762</v>
      </c>
      <c r="B526" s="253" t="s">
        <v>763</v>
      </c>
      <c r="C526" s="254"/>
      <c r="D526" s="254"/>
      <c r="E526" s="254"/>
      <c r="F526" s="254"/>
      <c r="G526" s="254"/>
      <c r="H526" s="254"/>
    </row>
    <row r="527" spans="1:59" x14ac:dyDescent="0.2">
      <c r="A527" s="1" t="s">
        <v>762</v>
      </c>
      <c r="B527" s="116"/>
      <c r="C527" s="117"/>
      <c r="D527" s="117"/>
      <c r="E527" s="117"/>
      <c r="F527" s="117"/>
      <c r="G527" s="117"/>
      <c r="H527" s="118"/>
    </row>
    <row r="528" spans="1:59" ht="18" x14ac:dyDescent="0.2">
      <c r="A528" s="1" t="s">
        <v>762</v>
      </c>
      <c r="B528" s="119" t="s">
        <v>1604</v>
      </c>
      <c r="C528" s="120"/>
      <c r="D528" s="120"/>
      <c r="E528" s="120"/>
      <c r="F528" s="120"/>
      <c r="G528" s="120"/>
      <c r="H528" s="121">
        <f>H524</f>
        <v>0</v>
      </c>
    </row>
    <row r="529" spans="1:61" ht="18" x14ac:dyDescent="0.2">
      <c r="B529" s="119" t="s">
        <v>922</v>
      </c>
      <c r="C529" s="120"/>
      <c r="D529" s="120"/>
      <c r="E529" s="120"/>
      <c r="F529" s="120"/>
      <c r="G529" s="120" t="s">
        <v>1622</v>
      </c>
      <c r="H529" s="121">
        <v>0</v>
      </c>
    </row>
    <row r="530" spans="1:61" ht="36" x14ac:dyDescent="0.2">
      <c r="A530" s="1" t="s">
        <v>762</v>
      </c>
      <c r="B530" s="122" t="s">
        <v>1605</v>
      </c>
      <c r="C530" s="123"/>
      <c r="D530" s="120"/>
      <c r="E530" s="120"/>
      <c r="F530" s="114"/>
      <c r="G530" s="120" t="s">
        <v>1622</v>
      </c>
      <c r="H530" s="121">
        <v>0</v>
      </c>
    </row>
    <row r="531" spans="1:61" ht="18" x14ac:dyDescent="0.2">
      <c r="B531" s="122" t="s">
        <v>764</v>
      </c>
      <c r="C531" s="123"/>
      <c r="D531" s="120"/>
      <c r="E531" s="120"/>
      <c r="F531" s="114"/>
      <c r="G531" s="120" t="s">
        <v>1622</v>
      </c>
      <c r="H531" s="121">
        <v>0</v>
      </c>
    </row>
    <row r="532" spans="1:61" ht="18.75" thickBot="1" x14ac:dyDescent="0.25">
      <c r="A532" s="1" t="s">
        <v>762</v>
      </c>
      <c r="B532" s="124" t="s">
        <v>765</v>
      </c>
      <c r="C532" s="125"/>
      <c r="D532" s="125"/>
      <c r="E532" s="125"/>
      <c r="F532" s="125"/>
      <c r="G532" s="125"/>
      <c r="H532" s="126">
        <f>H530+H528+H531+H529</f>
        <v>0</v>
      </c>
    </row>
    <row r="533" spans="1:61" ht="20.25" x14ac:dyDescent="0.2">
      <c r="A533" s="127"/>
      <c r="B533" s="98" t="s">
        <v>762</v>
      </c>
      <c r="H533" s="3"/>
    </row>
    <row r="534" spans="1:61" ht="18" x14ac:dyDescent="0.2">
      <c r="A534" s="128"/>
      <c r="B534" s="130"/>
      <c r="C534" s="130"/>
      <c r="D534" s="131"/>
      <c r="E534" s="132"/>
      <c r="F534" s="9"/>
    </row>
    <row r="535" spans="1:61" s="3" customFormat="1" ht="18" x14ac:dyDescent="0.2">
      <c r="A535" s="128"/>
      <c r="B535" s="130"/>
      <c r="C535" s="130"/>
      <c r="D535" s="131"/>
      <c r="E535" s="132"/>
      <c r="F535" s="9"/>
      <c r="H535" s="1"/>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row>
    <row r="536" spans="1:61" s="3" customFormat="1" ht="18" x14ac:dyDescent="0.2">
      <c r="A536" s="128"/>
      <c r="B536" s="130"/>
      <c r="C536" s="130"/>
      <c r="D536" s="131"/>
      <c r="E536" s="132"/>
      <c r="F536" s="9"/>
      <c r="H536" s="1"/>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row>
    <row r="537" spans="1:61" s="3" customFormat="1" ht="18" x14ac:dyDescent="0.2">
      <c r="A537" s="1"/>
      <c r="B537" s="130"/>
      <c r="C537" s="130"/>
      <c r="D537" s="131"/>
      <c r="E537" s="132"/>
      <c r="F537" s="9"/>
      <c r="H537" s="1"/>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row>
    <row r="538" spans="1:61" s="3" customFormat="1" ht="18" x14ac:dyDescent="0.2">
      <c r="A538" s="1"/>
      <c r="B538" s="130"/>
      <c r="C538" s="130"/>
      <c r="D538" s="131"/>
      <c r="E538" s="132"/>
      <c r="F538" s="9"/>
      <c r="H538" s="1"/>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row>
    <row r="539" spans="1:61" s="3" customFormat="1" ht="18" x14ac:dyDescent="0.2">
      <c r="A539" s="1"/>
      <c r="B539" s="130"/>
      <c r="C539" s="130"/>
      <c r="D539" s="131"/>
      <c r="E539" s="132"/>
      <c r="F539" s="9"/>
      <c r="H539" s="1"/>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row>
    <row r="540" spans="1:61" s="3" customFormat="1" ht="18" x14ac:dyDescent="0.2">
      <c r="A540" s="1"/>
      <c r="B540" s="130"/>
      <c r="C540" s="130"/>
      <c r="D540" s="131"/>
      <c r="E540" s="132"/>
      <c r="F540" s="9"/>
      <c r="H540" s="1"/>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row>
    <row r="541" spans="1:61" s="3" customFormat="1" ht="18" x14ac:dyDescent="0.2">
      <c r="A541" s="1"/>
      <c r="B541" s="130"/>
      <c r="C541" s="130"/>
      <c r="D541" s="131"/>
      <c r="E541" s="132"/>
      <c r="F541" s="9"/>
      <c r="H541" s="1"/>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row>
    <row r="542" spans="1:61" s="3" customFormat="1" ht="18" x14ac:dyDescent="0.2">
      <c r="A542" s="1"/>
      <c r="B542" s="130"/>
      <c r="C542" s="130"/>
      <c r="D542" s="131"/>
      <c r="E542" s="132"/>
      <c r="F542" s="9"/>
      <c r="H542" s="1"/>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row>
    <row r="543" spans="1:61" s="3" customFormat="1" ht="18" x14ac:dyDescent="0.2">
      <c r="A543" s="1"/>
      <c r="B543" s="130"/>
      <c r="C543" s="130"/>
      <c r="D543" s="131"/>
      <c r="E543" s="132"/>
      <c r="F543" s="9"/>
      <c r="H543" s="1"/>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row>
    <row r="544" spans="1:61" s="3" customFormat="1" ht="18" x14ac:dyDescent="0.2">
      <c r="A544" s="1"/>
      <c r="B544" s="130"/>
      <c r="C544" s="130"/>
      <c r="D544" s="131"/>
      <c r="E544" s="132"/>
      <c r="F544" s="9"/>
      <c r="H544" s="1"/>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row>
    <row r="545" spans="1:61" s="3" customFormat="1" ht="18" x14ac:dyDescent="0.2">
      <c r="A545" s="1"/>
      <c r="B545" s="130"/>
      <c r="C545" s="130"/>
      <c r="D545" s="131"/>
      <c r="E545" s="132"/>
      <c r="F545" s="9"/>
      <c r="H545" s="1"/>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row>
    <row r="546" spans="1:61" s="3" customFormat="1" x14ac:dyDescent="0.2">
      <c r="A546" s="1"/>
      <c r="B546" s="98"/>
      <c r="C546" s="1"/>
      <c r="D546" s="1"/>
      <c r="E546" s="1"/>
      <c r="F546" s="1"/>
      <c r="H546" s="1"/>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row>
  </sheetData>
  <mergeCells count="98">
    <mergeCell ref="F303:G303"/>
    <mergeCell ref="F177:G177"/>
    <mergeCell ref="F178:G178"/>
    <mergeCell ref="F257:G257"/>
    <mergeCell ref="F157:G157"/>
    <mergeCell ref="F165:G165"/>
    <mergeCell ref="F160:G160"/>
    <mergeCell ref="F161:G161"/>
    <mergeCell ref="F162:G162"/>
    <mergeCell ref="F163:G163"/>
    <mergeCell ref="F164:G164"/>
    <mergeCell ref="F206:G206"/>
    <mergeCell ref="F137:G137"/>
    <mergeCell ref="F140:G140"/>
    <mergeCell ref="F141:G141"/>
    <mergeCell ref="F155:G155"/>
    <mergeCell ref="F156:G156"/>
    <mergeCell ref="F144:G144"/>
    <mergeCell ref="F145:G145"/>
    <mergeCell ref="F146:G146"/>
    <mergeCell ref="F150:G150"/>
    <mergeCell ref="F151:G151"/>
    <mergeCell ref="F152:G152"/>
    <mergeCell ref="F153:G153"/>
    <mergeCell ref="F154:G154"/>
    <mergeCell ref="F132:G132"/>
    <mergeCell ref="F133:G133"/>
    <mergeCell ref="F134:G134"/>
    <mergeCell ref="F135:G135"/>
    <mergeCell ref="F136:G136"/>
    <mergeCell ref="F129:G129"/>
    <mergeCell ref="F108:G108"/>
    <mergeCell ref="F109:G109"/>
    <mergeCell ref="F110:G110"/>
    <mergeCell ref="F106:G106"/>
    <mergeCell ref="F107:G107"/>
    <mergeCell ref="F96:G96"/>
    <mergeCell ref="F97:G97"/>
    <mergeCell ref="F103:G103"/>
    <mergeCell ref="F104:G104"/>
    <mergeCell ref="F105:G105"/>
    <mergeCell ref="F98:G98"/>
    <mergeCell ref="F99:G99"/>
    <mergeCell ref="F100:G100"/>
    <mergeCell ref="F89:G89"/>
    <mergeCell ref="F90:G90"/>
    <mergeCell ref="F91:G91"/>
    <mergeCell ref="F94:G94"/>
    <mergeCell ref="F95:G95"/>
    <mergeCell ref="F82:G82"/>
    <mergeCell ref="F83:G83"/>
    <mergeCell ref="F84:G84"/>
    <mergeCell ref="F85:G85"/>
    <mergeCell ref="F88:G88"/>
    <mergeCell ref="D4:H4"/>
    <mergeCell ref="F74:G74"/>
    <mergeCell ref="F77:G77"/>
    <mergeCell ref="F78:G78"/>
    <mergeCell ref="F79:G79"/>
    <mergeCell ref="F48:G48"/>
    <mergeCell ref="F40:G40"/>
    <mergeCell ref="F70:G70"/>
    <mergeCell ref="F71:G71"/>
    <mergeCell ref="F384:G384"/>
    <mergeCell ref="F385:G385"/>
    <mergeCell ref="F111:G111"/>
    <mergeCell ref="F114:G114"/>
    <mergeCell ref="F117:G117"/>
    <mergeCell ref="F118:G118"/>
    <mergeCell ref="F119:G119"/>
    <mergeCell ref="F120:G120"/>
    <mergeCell ref="F121:G121"/>
    <mergeCell ref="F122:G122"/>
    <mergeCell ref="F125:G125"/>
    <mergeCell ref="F126:G126"/>
    <mergeCell ref="F127:G127"/>
    <mergeCell ref="F318:G318"/>
    <mergeCell ref="F375:G375"/>
    <mergeCell ref="F128:G128"/>
    <mergeCell ref="A471:A472"/>
    <mergeCell ref="B471:B472"/>
    <mergeCell ref="D471:D472"/>
    <mergeCell ref="E471:E472"/>
    <mergeCell ref="F475:G475"/>
    <mergeCell ref="B526:H526"/>
    <mergeCell ref="F471:F472"/>
    <mergeCell ref="G471:G472"/>
    <mergeCell ref="H471:H472"/>
    <mergeCell ref="F478:G478"/>
    <mergeCell ref="F479:G479"/>
    <mergeCell ref="F488:G488"/>
    <mergeCell ref="F489:G489"/>
    <mergeCell ref="F491:G491"/>
    <mergeCell ref="F501:G501"/>
    <mergeCell ref="F502:G502"/>
    <mergeCell ref="F503:G503"/>
    <mergeCell ref="F505:G505"/>
    <mergeCell ref="F517:G517"/>
  </mergeCells>
  <phoneticPr fontId="38" type="noConversion"/>
  <printOptions horizontalCentered="1"/>
  <pageMargins left="0.19685039370078741" right="0.19685039370078741" top="0.39370078740157483" bottom="0.59055118110236227" header="0.15748031496062992" footer="0.15748031496062992"/>
  <pageSetup paperSize="9" scale="1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Q596"/>
  <sheetViews>
    <sheetView topLeftCell="A565" zoomScaleNormal="100" zoomScaleSheetLayoutView="100" workbookViewId="0">
      <selection activeCell="E377" sqref="E377"/>
    </sheetView>
  </sheetViews>
  <sheetFormatPr defaultColWidth="10.28515625" defaultRowHeight="11.25" x14ac:dyDescent="0.2"/>
  <cols>
    <col min="1" max="1" width="10.7109375" style="1" customWidth="1"/>
    <col min="2" max="2" width="90.7109375" style="98" customWidth="1"/>
    <col min="3" max="3" width="10.7109375" style="1" customWidth="1"/>
    <col min="4" max="4" width="18.42578125" style="1" customWidth="1"/>
    <col min="5" max="5" width="14.85546875" style="1" customWidth="1"/>
    <col min="6" max="6" width="6.42578125" style="1" customWidth="1"/>
    <col min="7" max="7" width="15.28515625" style="3" customWidth="1"/>
    <col min="8" max="8" width="20.5703125" style="1" customWidth="1"/>
    <col min="9" max="65" width="10.28515625" style="4"/>
    <col min="66" max="66" width="18" style="4" customWidth="1"/>
    <col min="67" max="16384" width="10.28515625" style="4"/>
  </cols>
  <sheetData>
    <row r="1" spans="1:8" ht="20.25" x14ac:dyDescent="0.2">
      <c r="B1" s="2"/>
    </row>
    <row r="3" spans="1:8" ht="21" thickBot="1" x14ac:dyDescent="0.25">
      <c r="A3" s="5"/>
      <c r="B3" s="6"/>
      <c r="C3" s="4"/>
      <c r="D3" s="4"/>
    </row>
    <row r="4" spans="1:8" ht="15.75" thickBot="1" x14ac:dyDescent="0.25">
      <c r="A4" s="7"/>
      <c r="B4" s="8"/>
      <c r="C4" s="4"/>
      <c r="D4" s="251" t="s">
        <v>0</v>
      </c>
      <c r="E4" s="252"/>
      <c r="F4" s="252"/>
      <c r="G4" s="252"/>
      <c r="H4" s="252"/>
    </row>
    <row r="5" spans="1:8" ht="18.75" thickBot="1" x14ac:dyDescent="0.25">
      <c r="A5" s="10"/>
      <c r="B5" s="11"/>
      <c r="D5" s="12" t="s">
        <v>1</v>
      </c>
      <c r="E5" s="13">
        <v>45546</v>
      </c>
      <c r="F5" s="4"/>
      <c r="G5" s="133" t="s">
        <v>904</v>
      </c>
    </row>
    <row r="6" spans="1:8" ht="18" x14ac:dyDescent="0.2">
      <c r="A6" s="10"/>
      <c r="B6" s="11"/>
      <c r="D6" s="14"/>
      <c r="F6" s="3"/>
    </row>
    <row r="7" spans="1:8" x14ac:dyDescent="0.2">
      <c r="B7" s="15"/>
      <c r="H7" s="3"/>
    </row>
    <row r="8" spans="1:8" ht="37.5" customHeight="1" x14ac:dyDescent="0.2">
      <c r="A8" s="141" t="s">
        <v>858</v>
      </c>
      <c r="B8" s="136" t="s">
        <v>780</v>
      </c>
      <c r="H8" s="3"/>
    </row>
    <row r="9" spans="1:8" ht="33.75" customHeight="1" x14ac:dyDescent="0.2">
      <c r="A9" s="142" t="s">
        <v>859</v>
      </c>
      <c r="B9" s="136" t="s">
        <v>901</v>
      </c>
      <c r="H9" s="3"/>
    </row>
    <row r="10" spans="1:8" ht="38.25" customHeight="1" x14ac:dyDescent="0.2">
      <c r="A10" s="143" t="s">
        <v>867</v>
      </c>
      <c r="B10" s="136" t="s">
        <v>781</v>
      </c>
      <c r="H10" s="3"/>
    </row>
    <row r="11" spans="1:8" ht="38.25" customHeight="1" x14ac:dyDescent="0.2">
      <c r="A11" s="157" t="s">
        <v>866</v>
      </c>
      <c r="B11" s="136" t="s">
        <v>902</v>
      </c>
      <c r="H11" s="3"/>
    </row>
    <row r="12" spans="1:8" x14ac:dyDescent="0.2">
      <c r="B12" s="15"/>
      <c r="H12" s="3"/>
    </row>
    <row r="13" spans="1:8" ht="22.5" x14ac:dyDescent="0.2">
      <c r="A13" s="16" t="s">
        <v>2</v>
      </c>
      <c r="B13" s="17" t="s">
        <v>3</v>
      </c>
      <c r="C13" s="19" t="s">
        <v>1608</v>
      </c>
      <c r="D13" s="18" t="s">
        <v>4</v>
      </c>
      <c r="E13" s="18" t="s">
        <v>5</v>
      </c>
      <c r="F13" s="19" t="s">
        <v>6</v>
      </c>
      <c r="G13" s="20" t="s">
        <v>7</v>
      </c>
      <c r="H13" s="20" t="s">
        <v>8</v>
      </c>
    </row>
    <row r="14" spans="1:8" ht="18" customHeight="1" x14ac:dyDescent="0.2">
      <c r="A14" s="21"/>
      <c r="B14" s="22" t="s">
        <v>9</v>
      </c>
      <c r="C14" s="23"/>
      <c r="D14" s="23"/>
      <c r="E14" s="23"/>
      <c r="F14" s="24"/>
      <c r="G14" s="25"/>
      <c r="H14" s="25"/>
    </row>
    <row r="15" spans="1:8" ht="18" customHeight="1" x14ac:dyDescent="0.2">
      <c r="A15" s="166"/>
      <c r="B15" s="27" t="s">
        <v>67</v>
      </c>
      <c r="C15" s="28"/>
      <c r="D15" s="28"/>
      <c r="E15" s="28"/>
      <c r="F15" s="29">
        <v>1</v>
      </c>
      <c r="G15" s="30"/>
      <c r="H15" s="31">
        <f t="shared" ref="H15:H33" si="0">G15*F15</f>
        <v>0</v>
      </c>
    </row>
    <row r="16" spans="1:8" ht="89.25" x14ac:dyDescent="0.2">
      <c r="A16" s="173" t="s">
        <v>68</v>
      </c>
      <c r="B16" s="40" t="s">
        <v>963</v>
      </c>
      <c r="C16" s="71" t="s">
        <v>1611</v>
      </c>
      <c r="D16" s="72"/>
      <c r="E16" s="71" t="s">
        <v>69</v>
      </c>
      <c r="F16" s="255" t="s">
        <v>1610</v>
      </c>
      <c r="G16" s="256"/>
      <c r="H16" s="37"/>
    </row>
    <row r="17" spans="1:8" ht="89.25" x14ac:dyDescent="0.2">
      <c r="A17" s="173" t="s">
        <v>70</v>
      </c>
      <c r="B17" s="40" t="s">
        <v>964</v>
      </c>
      <c r="C17" s="71" t="s">
        <v>1611</v>
      </c>
      <c r="D17" s="72"/>
      <c r="E17" s="71" t="s">
        <v>71</v>
      </c>
      <c r="F17" s="255" t="s">
        <v>1610</v>
      </c>
      <c r="G17" s="256"/>
      <c r="H17" s="37"/>
    </row>
    <row r="18" spans="1:8" ht="12.75" x14ac:dyDescent="0.2">
      <c r="A18" s="173" t="s">
        <v>72</v>
      </c>
      <c r="B18" s="40" t="s">
        <v>73</v>
      </c>
      <c r="C18" s="71" t="s">
        <v>1611</v>
      </c>
      <c r="D18" s="72" t="s">
        <v>74</v>
      </c>
      <c r="E18" s="71" t="s">
        <v>75</v>
      </c>
      <c r="F18" s="255" t="s">
        <v>1610</v>
      </c>
      <c r="G18" s="256"/>
      <c r="H18" s="37"/>
    </row>
    <row r="19" spans="1:8" ht="17.25" customHeight="1" x14ac:dyDescent="0.2">
      <c r="A19" s="167"/>
      <c r="B19" s="51"/>
      <c r="C19" s="52"/>
      <c r="D19" s="53"/>
      <c r="E19" s="52"/>
      <c r="F19" s="54">
        <v>1</v>
      </c>
      <c r="G19" s="55"/>
      <c r="H19" s="55">
        <f t="shared" si="0"/>
        <v>0</v>
      </c>
    </row>
    <row r="20" spans="1:8" ht="17.25" customHeight="1" x14ac:dyDescent="0.2">
      <c r="A20" s="166"/>
      <c r="B20" s="27" t="s">
        <v>94</v>
      </c>
      <c r="C20" s="28"/>
      <c r="D20" s="28"/>
      <c r="E20" s="28"/>
      <c r="F20" s="29">
        <v>1</v>
      </c>
      <c r="G20" s="30"/>
      <c r="H20" s="31">
        <f t="shared" si="0"/>
        <v>0</v>
      </c>
    </row>
    <row r="21" spans="1:8" ht="63.75" x14ac:dyDescent="0.2">
      <c r="A21" s="161" t="s">
        <v>95</v>
      </c>
      <c r="B21" s="40" t="s">
        <v>965</v>
      </c>
      <c r="C21" s="71" t="s">
        <v>1611</v>
      </c>
      <c r="D21" s="72" t="s">
        <v>978</v>
      </c>
      <c r="E21" s="71"/>
      <c r="F21" s="255" t="s">
        <v>1610</v>
      </c>
      <c r="G21" s="256"/>
      <c r="H21" s="37"/>
    </row>
    <row r="22" spans="1:8" ht="12.75" x14ac:dyDescent="0.2">
      <c r="A22" s="161" t="s">
        <v>96</v>
      </c>
      <c r="B22" s="40" t="s">
        <v>79</v>
      </c>
      <c r="C22" s="71" t="s">
        <v>1611</v>
      </c>
      <c r="D22" s="72" t="s">
        <v>80</v>
      </c>
      <c r="E22" s="71" t="s">
        <v>81</v>
      </c>
      <c r="F22" s="255" t="s">
        <v>1610</v>
      </c>
      <c r="G22" s="256"/>
      <c r="H22" s="37"/>
    </row>
    <row r="23" spans="1:8" ht="38.25" x14ac:dyDescent="0.2">
      <c r="A23" s="161" t="s">
        <v>97</v>
      </c>
      <c r="B23" s="76" t="s">
        <v>967</v>
      </c>
      <c r="C23" s="71" t="s">
        <v>1614</v>
      </c>
      <c r="D23" s="34" t="s">
        <v>98</v>
      </c>
      <c r="E23" s="33"/>
      <c r="F23" s="255" t="s">
        <v>1610</v>
      </c>
      <c r="G23" s="256"/>
      <c r="H23" s="37"/>
    </row>
    <row r="24" spans="1:8" ht="38.25" x14ac:dyDescent="0.2">
      <c r="A24" s="161" t="s">
        <v>99</v>
      </c>
      <c r="B24" s="76" t="s">
        <v>967</v>
      </c>
      <c r="C24" s="71" t="s">
        <v>1611</v>
      </c>
      <c r="D24" s="34" t="s">
        <v>100</v>
      </c>
      <c r="E24" s="33"/>
      <c r="F24" s="255" t="s">
        <v>1610</v>
      </c>
      <c r="G24" s="256"/>
      <c r="H24" s="37"/>
    </row>
    <row r="25" spans="1:8" ht="38.25" x14ac:dyDescent="0.2">
      <c r="A25" s="161" t="s">
        <v>101</v>
      </c>
      <c r="B25" s="76" t="s">
        <v>967</v>
      </c>
      <c r="C25" s="71" t="s">
        <v>1611</v>
      </c>
      <c r="D25" s="34" t="s">
        <v>979</v>
      </c>
      <c r="E25" s="33"/>
      <c r="F25" s="255" t="s">
        <v>1610</v>
      </c>
      <c r="G25" s="256"/>
      <c r="H25" s="37"/>
    </row>
    <row r="26" spans="1:8" ht="38.25" x14ac:dyDescent="0.2">
      <c r="A26" s="161" t="s">
        <v>102</v>
      </c>
      <c r="B26" s="76" t="s">
        <v>972</v>
      </c>
      <c r="C26" s="71" t="s">
        <v>1611</v>
      </c>
      <c r="D26" s="34" t="s">
        <v>980</v>
      </c>
      <c r="E26" s="33"/>
      <c r="F26" s="255" t="s">
        <v>1610</v>
      </c>
      <c r="G26" s="256"/>
      <c r="H26" s="37"/>
    </row>
    <row r="27" spans="1:8" ht="38.25" x14ac:dyDescent="0.2">
      <c r="A27" s="161" t="s">
        <v>103</v>
      </c>
      <c r="B27" s="76" t="s">
        <v>967</v>
      </c>
      <c r="C27" s="33" t="s">
        <v>1613</v>
      </c>
      <c r="D27" s="34" t="s">
        <v>969</v>
      </c>
      <c r="E27" s="33"/>
      <c r="F27" s="255" t="s">
        <v>1610</v>
      </c>
      <c r="G27" s="256"/>
      <c r="H27" s="37"/>
    </row>
    <row r="28" spans="1:8" ht="38.25" x14ac:dyDescent="0.2">
      <c r="A28" s="161" t="s">
        <v>104</v>
      </c>
      <c r="B28" s="76" t="s">
        <v>967</v>
      </c>
      <c r="C28" s="71" t="s">
        <v>1611</v>
      </c>
      <c r="D28" s="34" t="s">
        <v>981</v>
      </c>
      <c r="E28" s="33"/>
      <c r="F28" s="255" t="s">
        <v>1610</v>
      </c>
      <c r="G28" s="256"/>
      <c r="H28" s="37"/>
    </row>
    <row r="29" spans="1:8" ht="38.25" x14ac:dyDescent="0.2">
      <c r="A29" s="161" t="s">
        <v>105</v>
      </c>
      <c r="B29" s="76" t="s">
        <v>967</v>
      </c>
      <c r="C29" s="71" t="s">
        <v>1611</v>
      </c>
      <c r="D29" s="34" t="s">
        <v>982</v>
      </c>
      <c r="E29" s="33"/>
      <c r="F29" s="255" t="s">
        <v>1610</v>
      </c>
      <c r="G29" s="256"/>
      <c r="H29" s="37"/>
    </row>
    <row r="30" spans="1:8" ht="51" x14ac:dyDescent="0.2">
      <c r="A30" s="161" t="s">
        <v>106</v>
      </c>
      <c r="B30" s="40" t="s">
        <v>976</v>
      </c>
      <c r="C30" s="71" t="s">
        <v>1611</v>
      </c>
      <c r="D30" s="34" t="s">
        <v>107</v>
      </c>
      <c r="E30" s="41"/>
      <c r="F30" s="255" t="s">
        <v>1610</v>
      </c>
      <c r="G30" s="256"/>
      <c r="H30" s="37"/>
    </row>
    <row r="31" spans="1:8" ht="38.25" x14ac:dyDescent="0.2">
      <c r="A31" s="161" t="s">
        <v>108</v>
      </c>
      <c r="B31" s="40" t="s">
        <v>947</v>
      </c>
      <c r="C31" s="71" t="s">
        <v>1611</v>
      </c>
      <c r="D31" s="41" t="s">
        <v>948</v>
      </c>
      <c r="E31" s="41" t="s">
        <v>949</v>
      </c>
      <c r="F31" s="255" t="s">
        <v>1610</v>
      </c>
      <c r="G31" s="256"/>
      <c r="H31" s="37"/>
    </row>
    <row r="32" spans="1:8" ht="17.25" customHeight="1" x14ac:dyDescent="0.2">
      <c r="A32" s="167"/>
      <c r="B32" s="51"/>
      <c r="C32" s="52"/>
      <c r="D32" s="53"/>
      <c r="E32" s="52"/>
      <c r="F32" s="54">
        <v>1</v>
      </c>
      <c r="G32" s="55"/>
      <c r="H32" s="55">
        <f t="shared" si="0"/>
        <v>0</v>
      </c>
    </row>
    <row r="33" spans="1:8" ht="17.25" customHeight="1" x14ac:dyDescent="0.2">
      <c r="A33" s="166"/>
      <c r="B33" s="27" t="s">
        <v>109</v>
      </c>
      <c r="C33" s="28"/>
      <c r="D33" s="28"/>
      <c r="E33" s="28"/>
      <c r="F33" s="29">
        <v>1</v>
      </c>
      <c r="G33" s="30"/>
      <c r="H33" s="31">
        <f t="shared" si="0"/>
        <v>0</v>
      </c>
    </row>
    <row r="34" spans="1:8" ht="25.5" x14ac:dyDescent="0.2">
      <c r="A34" s="161" t="s">
        <v>110</v>
      </c>
      <c r="B34" s="40" t="s">
        <v>983</v>
      </c>
      <c r="C34" s="71" t="s">
        <v>1611</v>
      </c>
      <c r="D34" s="34" t="s">
        <v>984</v>
      </c>
      <c r="E34" s="33"/>
      <c r="F34" s="255" t="s">
        <v>1610</v>
      </c>
      <c r="G34" s="256"/>
      <c r="H34" s="37"/>
    </row>
    <row r="35" spans="1:8" ht="25.5" x14ac:dyDescent="0.2">
      <c r="A35" s="161" t="s">
        <v>111</v>
      </c>
      <c r="B35" s="40" t="s">
        <v>983</v>
      </c>
      <c r="C35" s="71" t="s">
        <v>1611</v>
      </c>
      <c r="D35" s="34" t="s">
        <v>985</v>
      </c>
      <c r="E35" s="33"/>
      <c r="F35" s="255" t="s">
        <v>1610</v>
      </c>
      <c r="G35" s="256"/>
      <c r="H35" s="37"/>
    </row>
    <row r="36" spans="1:8" ht="38.25" x14ac:dyDescent="0.2">
      <c r="A36" s="161" t="s">
        <v>112</v>
      </c>
      <c r="B36" s="40" t="s">
        <v>947</v>
      </c>
      <c r="C36" s="71" t="s">
        <v>1611</v>
      </c>
      <c r="D36" s="41" t="s">
        <v>948</v>
      </c>
      <c r="E36" s="41" t="s">
        <v>949</v>
      </c>
      <c r="F36" s="255" t="s">
        <v>1610</v>
      </c>
      <c r="G36" s="256"/>
      <c r="H36" s="37"/>
    </row>
    <row r="37" spans="1:8" ht="38.25" x14ac:dyDescent="0.2">
      <c r="A37" s="161" t="s">
        <v>113</v>
      </c>
      <c r="B37" s="40" t="s">
        <v>986</v>
      </c>
      <c r="C37" s="33" t="s">
        <v>1613</v>
      </c>
      <c r="D37" s="34" t="s">
        <v>987</v>
      </c>
      <c r="E37" s="33"/>
      <c r="F37" s="255" t="s">
        <v>1610</v>
      </c>
      <c r="G37" s="256"/>
      <c r="H37" s="37"/>
    </row>
    <row r="38" spans="1:8" ht="12.75" x14ac:dyDescent="0.2">
      <c r="A38" s="161" t="s">
        <v>115</v>
      </c>
      <c r="B38" s="66" t="s">
        <v>988</v>
      </c>
      <c r="C38" s="71" t="s">
        <v>1611</v>
      </c>
      <c r="D38" s="34" t="s">
        <v>116</v>
      </c>
      <c r="E38" s="33"/>
      <c r="F38" s="255" t="s">
        <v>1610</v>
      </c>
      <c r="G38" s="256"/>
      <c r="H38" s="37"/>
    </row>
    <row r="39" spans="1:8" ht="38.25" x14ac:dyDescent="0.2">
      <c r="A39" s="161" t="s">
        <v>117</v>
      </c>
      <c r="B39" s="40" t="s">
        <v>989</v>
      </c>
      <c r="C39" s="71" t="s">
        <v>1611</v>
      </c>
      <c r="D39" s="34" t="s">
        <v>990</v>
      </c>
      <c r="E39" s="33"/>
      <c r="F39" s="255" t="s">
        <v>1610</v>
      </c>
      <c r="G39" s="256"/>
      <c r="H39" s="37"/>
    </row>
    <row r="40" spans="1:8" ht="17.25" customHeight="1" x14ac:dyDescent="0.2">
      <c r="A40" s="161" t="s">
        <v>119</v>
      </c>
      <c r="B40" s="66" t="s">
        <v>120</v>
      </c>
      <c r="C40" s="71" t="s">
        <v>1611</v>
      </c>
      <c r="D40" s="34"/>
      <c r="E40" s="33"/>
      <c r="F40" s="255" t="s">
        <v>1610</v>
      </c>
      <c r="G40" s="256"/>
      <c r="H40" s="37"/>
    </row>
    <row r="41" spans="1:8" ht="51" x14ac:dyDescent="0.2">
      <c r="A41" s="161" t="s">
        <v>121</v>
      </c>
      <c r="B41" s="40" t="s">
        <v>991</v>
      </c>
      <c r="C41" s="71" t="s">
        <v>1611</v>
      </c>
      <c r="D41" s="34" t="s">
        <v>21</v>
      </c>
      <c r="E41" s="33"/>
      <c r="F41" s="255" t="s">
        <v>1610</v>
      </c>
      <c r="G41" s="256"/>
      <c r="H41" s="37"/>
    </row>
    <row r="42" spans="1:8" ht="51" x14ac:dyDescent="0.2">
      <c r="A42" s="161" t="s">
        <v>122</v>
      </c>
      <c r="B42" s="58" t="s">
        <v>950</v>
      </c>
      <c r="C42" s="71" t="s">
        <v>1611</v>
      </c>
      <c r="D42" s="41" t="s">
        <v>951</v>
      </c>
      <c r="E42" s="41" t="s">
        <v>949</v>
      </c>
      <c r="F42" s="255" t="s">
        <v>1610</v>
      </c>
      <c r="G42" s="256"/>
      <c r="H42" s="39"/>
    </row>
    <row r="43" spans="1:8" ht="12.75" x14ac:dyDescent="0.2">
      <c r="A43" s="161" t="s">
        <v>124</v>
      </c>
      <c r="B43" s="40" t="s">
        <v>992</v>
      </c>
      <c r="C43" s="71" t="s">
        <v>1611</v>
      </c>
      <c r="D43" s="41" t="s">
        <v>125</v>
      </c>
      <c r="E43" s="71"/>
      <c r="F43" s="255" t="s">
        <v>1610</v>
      </c>
      <c r="G43" s="256"/>
      <c r="H43" s="37"/>
    </row>
    <row r="44" spans="1:8" ht="12.75" x14ac:dyDescent="0.2">
      <c r="A44" s="161" t="s">
        <v>126</v>
      </c>
      <c r="B44" s="40" t="s">
        <v>127</v>
      </c>
      <c r="C44" s="71" t="s">
        <v>1611</v>
      </c>
      <c r="D44" s="41" t="s">
        <v>125</v>
      </c>
      <c r="E44" s="71"/>
      <c r="F44" s="255" t="s">
        <v>1610</v>
      </c>
      <c r="G44" s="256"/>
      <c r="H44" s="37"/>
    </row>
    <row r="45" spans="1:8" ht="51" x14ac:dyDescent="0.2">
      <c r="A45" s="161" t="s">
        <v>128</v>
      </c>
      <c r="B45" s="40" t="s">
        <v>993</v>
      </c>
      <c r="C45" s="33" t="s">
        <v>1613</v>
      </c>
      <c r="D45" s="41" t="s">
        <v>994</v>
      </c>
      <c r="E45" s="33"/>
      <c r="F45" s="255" t="s">
        <v>1610</v>
      </c>
      <c r="G45" s="256"/>
      <c r="H45" s="37"/>
    </row>
    <row r="46" spans="1:8" ht="51" x14ac:dyDescent="0.2">
      <c r="A46" s="161" t="s">
        <v>129</v>
      </c>
      <c r="B46" s="40" t="s">
        <v>993</v>
      </c>
      <c r="C46" s="71" t="s">
        <v>1611</v>
      </c>
      <c r="D46" s="41" t="s">
        <v>995</v>
      </c>
      <c r="E46" s="33"/>
      <c r="F46" s="255" t="s">
        <v>1610</v>
      </c>
      <c r="G46" s="256"/>
      <c r="H46" s="37"/>
    </row>
    <row r="47" spans="1:8" ht="25.5" x14ac:dyDescent="0.2">
      <c r="A47" s="161" t="s">
        <v>130</v>
      </c>
      <c r="B47" s="63" t="s">
        <v>996</v>
      </c>
      <c r="C47" s="71" t="s">
        <v>1611</v>
      </c>
      <c r="D47" s="35" t="s">
        <v>131</v>
      </c>
      <c r="E47" s="35"/>
      <c r="F47" s="255" t="s">
        <v>1610</v>
      </c>
      <c r="G47" s="256"/>
      <c r="H47" s="37"/>
    </row>
    <row r="48" spans="1:8" ht="17.25" customHeight="1" x14ac:dyDescent="0.2">
      <c r="A48" s="161" t="s">
        <v>132</v>
      </c>
      <c r="B48" s="47" t="s">
        <v>133</v>
      </c>
      <c r="C48" s="71" t="s">
        <v>1611</v>
      </c>
      <c r="D48" s="35"/>
      <c r="E48" s="35"/>
      <c r="F48" s="255" t="s">
        <v>1610</v>
      </c>
      <c r="G48" s="256"/>
      <c r="H48" s="37"/>
    </row>
    <row r="49" spans="1:8" ht="17.25" customHeight="1" x14ac:dyDescent="0.2">
      <c r="A49" s="169"/>
      <c r="B49" s="162"/>
      <c r="C49" s="52"/>
      <c r="D49" s="53"/>
      <c r="E49" s="52"/>
      <c r="F49" s="54"/>
      <c r="G49" s="55"/>
      <c r="H49" s="55"/>
    </row>
    <row r="50" spans="1:8" ht="17.25" customHeight="1" x14ac:dyDescent="0.2">
      <c r="A50" s="166"/>
      <c r="B50" s="27" t="s">
        <v>134</v>
      </c>
      <c r="C50" s="28"/>
      <c r="D50" s="28"/>
      <c r="E50" s="28"/>
      <c r="F50" s="29">
        <v>1</v>
      </c>
      <c r="G50" s="30"/>
      <c r="H50" s="31">
        <f t="shared" ref="H50" si="1">G50*F50</f>
        <v>0</v>
      </c>
    </row>
    <row r="51" spans="1:8" ht="63.75" x14ac:dyDescent="0.2">
      <c r="A51" s="161" t="s">
        <v>135</v>
      </c>
      <c r="B51" s="40" t="s">
        <v>997</v>
      </c>
      <c r="C51" s="71" t="s">
        <v>1611</v>
      </c>
      <c r="D51" s="72" t="s">
        <v>998</v>
      </c>
      <c r="E51" s="71"/>
      <c r="F51" s="255" t="s">
        <v>1610</v>
      </c>
      <c r="G51" s="256"/>
      <c r="H51" s="37"/>
    </row>
    <row r="52" spans="1:8" ht="17.25" customHeight="1" x14ac:dyDescent="0.2">
      <c r="A52" s="161" t="s">
        <v>136</v>
      </c>
      <c r="B52" s="40" t="s">
        <v>79</v>
      </c>
      <c r="C52" s="71" t="s">
        <v>1611</v>
      </c>
      <c r="D52" s="72"/>
      <c r="E52" s="71" t="s">
        <v>81</v>
      </c>
      <c r="F52" s="255" t="s">
        <v>1610</v>
      </c>
      <c r="G52" s="256"/>
      <c r="H52" s="37"/>
    </row>
    <row r="53" spans="1:8" ht="17.25" customHeight="1" x14ac:dyDescent="0.2">
      <c r="A53" s="161" t="s">
        <v>137</v>
      </c>
      <c r="B53" s="40" t="s">
        <v>138</v>
      </c>
      <c r="C53" s="71" t="s">
        <v>1611</v>
      </c>
      <c r="D53" s="72"/>
      <c r="E53" s="71" t="s">
        <v>139</v>
      </c>
      <c r="F53" s="255" t="s">
        <v>1610</v>
      </c>
      <c r="G53" s="256"/>
      <c r="H53" s="37"/>
    </row>
    <row r="54" spans="1:8" ht="38.25" x14ac:dyDescent="0.2">
      <c r="A54" s="161" t="s">
        <v>140</v>
      </c>
      <c r="B54" s="76" t="s">
        <v>967</v>
      </c>
      <c r="C54" s="33" t="s">
        <v>1613</v>
      </c>
      <c r="D54" s="34" t="s">
        <v>999</v>
      </c>
      <c r="E54" s="33"/>
      <c r="F54" s="255" t="s">
        <v>1610</v>
      </c>
      <c r="G54" s="256"/>
      <c r="H54" s="37"/>
    </row>
    <row r="55" spans="1:8" ht="38.25" x14ac:dyDescent="0.2">
      <c r="A55" s="161" t="s">
        <v>141</v>
      </c>
      <c r="B55" s="76" t="s">
        <v>972</v>
      </c>
      <c r="C55" s="71" t="s">
        <v>1611</v>
      </c>
      <c r="D55" s="34" t="s">
        <v>1000</v>
      </c>
      <c r="E55" s="33"/>
      <c r="F55" s="255" t="s">
        <v>1610</v>
      </c>
      <c r="G55" s="256"/>
      <c r="H55" s="37"/>
    </row>
    <row r="56" spans="1:8" ht="38.25" x14ac:dyDescent="0.2">
      <c r="A56" s="161" t="s">
        <v>142</v>
      </c>
      <c r="B56" s="76" t="s">
        <v>967</v>
      </c>
      <c r="C56" s="33" t="s">
        <v>1613</v>
      </c>
      <c r="D56" s="34" t="s">
        <v>1001</v>
      </c>
      <c r="E56" s="33"/>
      <c r="F56" s="255" t="s">
        <v>1610</v>
      </c>
      <c r="G56" s="256"/>
      <c r="H56" s="37"/>
    </row>
    <row r="57" spans="1:8" ht="38.25" x14ac:dyDescent="0.2">
      <c r="A57" s="161" t="s">
        <v>143</v>
      </c>
      <c r="B57" s="76" t="s">
        <v>967</v>
      </c>
      <c r="C57" s="71" t="s">
        <v>1611</v>
      </c>
      <c r="D57" s="34" t="s">
        <v>1002</v>
      </c>
      <c r="E57" s="33"/>
      <c r="F57" s="255" t="s">
        <v>1610</v>
      </c>
      <c r="G57" s="256"/>
      <c r="H57" s="37"/>
    </row>
    <row r="58" spans="1:8" ht="17.25" customHeight="1" x14ac:dyDescent="0.2">
      <c r="A58" s="169"/>
      <c r="B58" s="162"/>
      <c r="C58" s="52"/>
      <c r="D58" s="53"/>
      <c r="E58" s="52"/>
      <c r="F58" s="54"/>
      <c r="G58" s="55"/>
      <c r="H58" s="55"/>
    </row>
    <row r="59" spans="1:8" ht="17.25" customHeight="1" x14ac:dyDescent="0.2">
      <c r="A59" s="166"/>
      <c r="B59" s="27" t="s">
        <v>144</v>
      </c>
      <c r="C59" s="28"/>
      <c r="D59" s="28"/>
      <c r="E59" s="28"/>
      <c r="F59" s="29">
        <v>1</v>
      </c>
      <c r="G59" s="30"/>
      <c r="H59" s="31">
        <f t="shared" ref="H59" si="2">G59*F59</f>
        <v>0</v>
      </c>
    </row>
    <row r="60" spans="1:8" ht="63.75" x14ac:dyDescent="0.2">
      <c r="A60" s="161" t="s">
        <v>145</v>
      </c>
      <c r="B60" s="40" t="s">
        <v>1003</v>
      </c>
      <c r="C60" s="71" t="s">
        <v>1611</v>
      </c>
      <c r="D60" s="72" t="s">
        <v>1004</v>
      </c>
      <c r="E60" s="71"/>
      <c r="F60" s="255" t="s">
        <v>1610</v>
      </c>
      <c r="G60" s="256"/>
      <c r="H60" s="37"/>
    </row>
    <row r="61" spans="1:8" ht="12.75" x14ac:dyDescent="0.2">
      <c r="A61" s="161" t="s">
        <v>146</v>
      </c>
      <c r="B61" s="40" t="s">
        <v>79</v>
      </c>
      <c r="C61" s="71" t="s">
        <v>1611</v>
      </c>
      <c r="D61" s="72"/>
      <c r="E61" s="71" t="s">
        <v>81</v>
      </c>
      <c r="F61" s="255" t="s">
        <v>1610</v>
      </c>
      <c r="G61" s="256"/>
      <c r="H61" s="37"/>
    </row>
    <row r="62" spans="1:8" ht="38.25" x14ac:dyDescent="0.2">
      <c r="A62" s="161" t="s">
        <v>147</v>
      </c>
      <c r="B62" s="76" t="s">
        <v>967</v>
      </c>
      <c r="C62" s="71" t="s">
        <v>1611</v>
      </c>
      <c r="D62" s="72" t="s">
        <v>999</v>
      </c>
      <c r="E62" s="71"/>
      <c r="F62" s="255" t="s">
        <v>1610</v>
      </c>
      <c r="G62" s="256"/>
      <c r="H62" s="37"/>
    </row>
    <row r="63" spans="1:8" ht="38.25" x14ac:dyDescent="0.2">
      <c r="A63" s="161" t="s">
        <v>148</v>
      </c>
      <c r="B63" s="76" t="s">
        <v>972</v>
      </c>
      <c r="C63" s="71" t="s">
        <v>1611</v>
      </c>
      <c r="D63" s="72" t="s">
        <v>1005</v>
      </c>
      <c r="E63" s="71"/>
      <c r="F63" s="255" t="s">
        <v>1610</v>
      </c>
      <c r="G63" s="256"/>
      <c r="H63" s="37"/>
    </row>
    <row r="64" spans="1:8" ht="12.75" x14ac:dyDescent="0.2">
      <c r="A64" s="161" t="s">
        <v>149</v>
      </c>
      <c r="B64" s="76" t="s">
        <v>150</v>
      </c>
      <c r="C64" s="71" t="s">
        <v>1613</v>
      </c>
      <c r="D64" s="72" t="s">
        <v>151</v>
      </c>
      <c r="E64" s="71"/>
      <c r="F64" s="255" t="s">
        <v>1610</v>
      </c>
      <c r="G64" s="256"/>
      <c r="H64" s="37"/>
    </row>
    <row r="65" spans="1:8" ht="51" x14ac:dyDescent="0.2">
      <c r="A65" s="161" t="s">
        <v>152</v>
      </c>
      <c r="B65" s="40" t="s">
        <v>976</v>
      </c>
      <c r="C65" s="71" t="s">
        <v>1611</v>
      </c>
      <c r="D65" s="34" t="s">
        <v>1006</v>
      </c>
      <c r="E65" s="33"/>
      <c r="F65" s="255" t="s">
        <v>1610</v>
      </c>
      <c r="G65" s="256"/>
      <c r="H65" s="37"/>
    </row>
    <row r="66" spans="1:8" ht="38.25" x14ac:dyDescent="0.2">
      <c r="A66" s="161" t="s">
        <v>153</v>
      </c>
      <c r="B66" s="40" t="s">
        <v>947</v>
      </c>
      <c r="C66" s="71" t="s">
        <v>1611</v>
      </c>
      <c r="D66" s="41" t="s">
        <v>948</v>
      </c>
      <c r="E66" s="41" t="s">
        <v>949</v>
      </c>
      <c r="F66" s="255" t="s">
        <v>1610</v>
      </c>
      <c r="G66" s="256"/>
      <c r="H66" s="37"/>
    </row>
    <row r="67" spans="1:8" ht="38.25" x14ac:dyDescent="0.2">
      <c r="A67" s="161" t="s">
        <v>154</v>
      </c>
      <c r="B67" s="76" t="s">
        <v>967</v>
      </c>
      <c r="C67" s="71" t="s">
        <v>1611</v>
      </c>
      <c r="D67" s="34" t="s">
        <v>1002</v>
      </c>
      <c r="E67" s="33"/>
      <c r="F67" s="255" t="s">
        <v>1610</v>
      </c>
      <c r="G67" s="256"/>
      <c r="H67" s="37"/>
    </row>
    <row r="68" spans="1:8" ht="12.75" x14ac:dyDescent="0.2">
      <c r="A68" s="176"/>
      <c r="B68" s="32"/>
      <c r="C68" s="33"/>
      <c r="D68" s="34"/>
      <c r="E68" s="33"/>
      <c r="F68" s="35"/>
      <c r="G68" s="36"/>
      <c r="H68" s="37"/>
    </row>
    <row r="69" spans="1:8" ht="12.75" x14ac:dyDescent="0.2">
      <c r="A69" s="26"/>
      <c r="B69" s="27" t="s">
        <v>155</v>
      </c>
      <c r="C69" s="28"/>
      <c r="D69" s="28"/>
      <c r="E69" s="28"/>
      <c r="F69" s="29">
        <v>1</v>
      </c>
      <c r="G69" s="30"/>
      <c r="H69" s="31">
        <f t="shared" ref="H69:H86" si="3">G69*F69</f>
        <v>0</v>
      </c>
    </row>
    <row r="70" spans="1:8" ht="12.75" x14ac:dyDescent="0.2">
      <c r="A70" s="134" t="s">
        <v>156</v>
      </c>
      <c r="B70" s="32" t="s">
        <v>157</v>
      </c>
      <c r="C70" s="33"/>
      <c r="D70" s="34"/>
      <c r="E70" s="33"/>
      <c r="F70" s="35">
        <v>1</v>
      </c>
      <c r="G70" s="37"/>
      <c r="H70" s="37">
        <f t="shared" si="3"/>
        <v>0</v>
      </c>
    </row>
    <row r="71" spans="1:8" ht="38.25" x14ac:dyDescent="0.2">
      <c r="A71" s="134" t="s">
        <v>158</v>
      </c>
      <c r="B71" s="76" t="s">
        <v>967</v>
      </c>
      <c r="C71" s="33"/>
      <c r="D71" s="34" t="s">
        <v>999</v>
      </c>
      <c r="E71" s="33"/>
      <c r="F71" s="35">
        <v>1</v>
      </c>
      <c r="G71" s="36"/>
      <c r="H71" s="37">
        <f t="shared" si="3"/>
        <v>0</v>
      </c>
    </row>
    <row r="72" spans="1:8" ht="38.25" x14ac:dyDescent="0.2">
      <c r="A72" s="134" t="s">
        <v>159</v>
      </c>
      <c r="B72" s="76" t="s">
        <v>967</v>
      </c>
      <c r="C72" s="33"/>
      <c r="D72" s="34" t="s">
        <v>1007</v>
      </c>
      <c r="E72" s="33"/>
      <c r="F72" s="35">
        <v>1</v>
      </c>
      <c r="G72" s="36"/>
      <c r="H72" s="37">
        <f t="shared" si="3"/>
        <v>0</v>
      </c>
    </row>
    <row r="73" spans="1:8" ht="51" x14ac:dyDescent="0.2">
      <c r="A73" s="134" t="s">
        <v>160</v>
      </c>
      <c r="B73" s="40" t="s">
        <v>1008</v>
      </c>
      <c r="C73" s="33"/>
      <c r="D73" s="34" t="s">
        <v>161</v>
      </c>
      <c r="E73" s="33"/>
      <c r="F73" s="35">
        <v>1</v>
      </c>
      <c r="G73" s="36"/>
      <c r="H73" s="37">
        <f t="shared" si="3"/>
        <v>0</v>
      </c>
    </row>
    <row r="74" spans="1:8" ht="12.75" x14ac:dyDescent="0.2">
      <c r="A74" s="134" t="s">
        <v>162</v>
      </c>
      <c r="B74" s="40" t="s">
        <v>120</v>
      </c>
      <c r="C74" s="33" t="s">
        <v>1611</v>
      </c>
      <c r="D74" s="34"/>
      <c r="E74" s="33"/>
      <c r="F74" s="255" t="s">
        <v>1610</v>
      </c>
      <c r="G74" s="256"/>
      <c r="H74" s="37"/>
    </row>
    <row r="75" spans="1:8" ht="51" x14ac:dyDescent="0.2">
      <c r="A75" s="134" t="s">
        <v>163</v>
      </c>
      <c r="B75" s="40" t="s">
        <v>1009</v>
      </c>
      <c r="C75" s="33"/>
      <c r="D75" s="34" t="s">
        <v>987</v>
      </c>
      <c r="E75" s="33"/>
      <c r="F75" s="35">
        <v>1</v>
      </c>
      <c r="G75" s="36"/>
      <c r="H75" s="37">
        <f t="shared" si="3"/>
        <v>0</v>
      </c>
    </row>
    <row r="76" spans="1:8" ht="51" x14ac:dyDescent="0.2">
      <c r="A76" s="134" t="s">
        <v>164</v>
      </c>
      <c r="B76" s="40" t="s">
        <v>1010</v>
      </c>
      <c r="C76" s="33"/>
      <c r="D76" s="34" t="s">
        <v>987</v>
      </c>
      <c r="E76" s="33"/>
      <c r="F76" s="35">
        <v>1</v>
      </c>
      <c r="G76" s="36"/>
      <c r="H76" s="37">
        <f t="shared" si="3"/>
        <v>0</v>
      </c>
    </row>
    <row r="77" spans="1:8" ht="51" x14ac:dyDescent="0.2">
      <c r="A77" s="134" t="s">
        <v>165</v>
      </c>
      <c r="B77" s="40" t="s">
        <v>1008</v>
      </c>
      <c r="C77" s="33"/>
      <c r="D77" s="34" t="s">
        <v>114</v>
      </c>
      <c r="E77" s="33"/>
      <c r="F77" s="35">
        <v>1</v>
      </c>
      <c r="G77" s="36"/>
      <c r="H77" s="37">
        <f t="shared" si="3"/>
        <v>0</v>
      </c>
    </row>
    <row r="78" spans="1:8" ht="12.75" x14ac:dyDescent="0.2">
      <c r="A78" s="134" t="s">
        <v>166</v>
      </c>
      <c r="B78" s="40" t="s">
        <v>120</v>
      </c>
      <c r="C78" s="33" t="s">
        <v>1611</v>
      </c>
      <c r="D78" s="34"/>
      <c r="E78" s="33"/>
      <c r="F78" s="255" t="s">
        <v>1610</v>
      </c>
      <c r="G78" s="256"/>
      <c r="H78" s="37"/>
    </row>
    <row r="79" spans="1:8" ht="63.75" x14ac:dyDescent="0.2">
      <c r="A79" s="134" t="s">
        <v>167</v>
      </c>
      <c r="B79" s="40" t="s">
        <v>1011</v>
      </c>
      <c r="C79" s="33"/>
      <c r="D79" s="34" t="s">
        <v>1012</v>
      </c>
      <c r="E79" s="33"/>
      <c r="F79" s="35">
        <v>1</v>
      </c>
      <c r="G79" s="36"/>
      <c r="H79" s="37">
        <f t="shared" si="3"/>
        <v>0</v>
      </c>
    </row>
    <row r="80" spans="1:8" ht="25.5" x14ac:dyDescent="0.2">
      <c r="A80" s="134" t="s">
        <v>168</v>
      </c>
      <c r="B80" s="40" t="s">
        <v>931</v>
      </c>
      <c r="C80" s="38"/>
      <c r="D80" s="41" t="s">
        <v>932</v>
      </c>
      <c r="E80" s="41"/>
      <c r="F80" s="41">
        <v>1</v>
      </c>
      <c r="G80" s="37"/>
      <c r="H80" s="39">
        <f t="shared" si="3"/>
        <v>0</v>
      </c>
    </row>
    <row r="81" spans="1:8" ht="51" x14ac:dyDescent="0.2">
      <c r="A81" s="134" t="s">
        <v>169</v>
      </c>
      <c r="B81" s="40" t="s">
        <v>1013</v>
      </c>
      <c r="C81" s="38"/>
      <c r="D81" s="34" t="s">
        <v>304</v>
      </c>
      <c r="E81" s="33"/>
      <c r="F81" s="35">
        <v>1</v>
      </c>
      <c r="G81" s="36"/>
      <c r="H81" s="37">
        <f t="shared" si="3"/>
        <v>0</v>
      </c>
    </row>
    <row r="82" spans="1:8" ht="25.5" x14ac:dyDescent="0.2">
      <c r="A82" s="134" t="s">
        <v>170</v>
      </c>
      <c r="B82" s="40" t="s">
        <v>1014</v>
      </c>
      <c r="C82" s="72"/>
      <c r="D82" s="41" t="s">
        <v>1015</v>
      </c>
      <c r="E82" s="41" t="s">
        <v>171</v>
      </c>
      <c r="F82" s="35">
        <v>1</v>
      </c>
      <c r="G82" s="37"/>
      <c r="H82" s="37">
        <f t="shared" si="3"/>
        <v>0</v>
      </c>
    </row>
    <row r="83" spans="1:8" ht="12.75" x14ac:dyDescent="0.2">
      <c r="A83" s="186" t="s">
        <v>172</v>
      </c>
      <c r="B83" s="40" t="s">
        <v>1016</v>
      </c>
      <c r="C83" s="38"/>
      <c r="D83" s="41"/>
      <c r="E83" s="41"/>
      <c r="F83" s="35">
        <v>1</v>
      </c>
      <c r="G83" s="37"/>
      <c r="H83" s="37">
        <f t="shared" si="3"/>
        <v>0</v>
      </c>
    </row>
    <row r="84" spans="1:8" ht="25.5" x14ac:dyDescent="0.2">
      <c r="A84" s="134" t="s">
        <v>175</v>
      </c>
      <c r="B84" s="40" t="s">
        <v>1017</v>
      </c>
      <c r="C84" s="38" t="s">
        <v>1611</v>
      </c>
      <c r="D84" s="41" t="s">
        <v>177</v>
      </c>
      <c r="E84" s="41"/>
      <c r="F84" s="255" t="s">
        <v>1610</v>
      </c>
      <c r="G84" s="256"/>
      <c r="H84" s="37"/>
    </row>
    <row r="85" spans="1:8" ht="51" x14ac:dyDescent="0.2">
      <c r="A85" s="134" t="s">
        <v>178</v>
      </c>
      <c r="B85" s="40" t="s">
        <v>993</v>
      </c>
      <c r="C85" s="33"/>
      <c r="D85" s="41" t="s">
        <v>179</v>
      </c>
      <c r="E85" s="41"/>
      <c r="F85" s="35">
        <v>2</v>
      </c>
      <c r="G85" s="36"/>
      <c r="H85" s="37">
        <f t="shared" si="3"/>
        <v>0</v>
      </c>
    </row>
    <row r="86" spans="1:8" ht="51" x14ac:dyDescent="0.2">
      <c r="A86" s="134" t="s">
        <v>180</v>
      </c>
      <c r="B86" s="40" t="s">
        <v>993</v>
      </c>
      <c r="C86" s="33"/>
      <c r="D86" s="41" t="s">
        <v>181</v>
      </c>
      <c r="E86" s="41"/>
      <c r="F86" s="35">
        <v>1</v>
      </c>
      <c r="G86" s="36"/>
      <c r="H86" s="37">
        <f t="shared" si="3"/>
        <v>0</v>
      </c>
    </row>
    <row r="87" spans="1:8" ht="25.5" x14ac:dyDescent="0.2">
      <c r="A87" s="134" t="s">
        <v>182</v>
      </c>
      <c r="B87" s="63" t="s">
        <v>996</v>
      </c>
      <c r="C87" s="45"/>
      <c r="D87" s="35" t="s">
        <v>131</v>
      </c>
      <c r="E87" s="35"/>
      <c r="F87" s="41">
        <v>1</v>
      </c>
      <c r="G87" s="42"/>
      <c r="H87" s="39">
        <f>G87*F87</f>
        <v>0</v>
      </c>
    </row>
    <row r="88" spans="1:8" ht="12.75" x14ac:dyDescent="0.2">
      <c r="A88" s="134" t="s">
        <v>183</v>
      </c>
      <c r="B88" s="47" t="s">
        <v>133</v>
      </c>
      <c r="C88" s="45" t="s">
        <v>1611</v>
      </c>
      <c r="D88" s="48"/>
      <c r="E88" s="35"/>
      <c r="F88" s="255" t="s">
        <v>1610</v>
      </c>
      <c r="G88" s="256"/>
      <c r="H88" s="37"/>
    </row>
    <row r="89" spans="1:8" ht="12.75" x14ac:dyDescent="0.2">
      <c r="A89" s="176"/>
      <c r="B89" s="32"/>
      <c r="C89" s="33"/>
      <c r="D89" s="34"/>
      <c r="E89" s="33"/>
      <c r="F89" s="35"/>
      <c r="G89" s="36"/>
      <c r="H89" s="37"/>
    </row>
    <row r="90" spans="1:8" ht="12.75" x14ac:dyDescent="0.2">
      <c r="A90" s="26"/>
      <c r="B90" s="27" t="s">
        <v>184</v>
      </c>
      <c r="C90" s="28"/>
      <c r="D90" s="28"/>
      <c r="E90" s="28"/>
      <c r="F90" s="29">
        <v>1</v>
      </c>
      <c r="G90" s="30"/>
      <c r="H90" s="31">
        <f t="shared" ref="H90:H95" si="4">G90*F90</f>
        <v>0</v>
      </c>
    </row>
    <row r="91" spans="1:8" ht="25.5" x14ac:dyDescent="0.2">
      <c r="A91" s="134" t="s">
        <v>185</v>
      </c>
      <c r="B91" s="66" t="s">
        <v>1018</v>
      </c>
      <c r="C91" s="33"/>
      <c r="D91" s="34" t="s">
        <v>1019</v>
      </c>
      <c r="E91" s="33"/>
      <c r="F91" s="35">
        <v>1</v>
      </c>
      <c r="G91" s="37"/>
      <c r="H91" s="37">
        <f t="shared" si="4"/>
        <v>0</v>
      </c>
    </row>
    <row r="92" spans="1:8" ht="38.25" x14ac:dyDescent="0.2">
      <c r="A92" s="134" t="s">
        <v>186</v>
      </c>
      <c r="B92" s="76" t="s">
        <v>967</v>
      </c>
      <c r="C92" s="33"/>
      <c r="D92" s="34" t="s">
        <v>953</v>
      </c>
      <c r="E92" s="33"/>
      <c r="F92" s="35">
        <v>2</v>
      </c>
      <c r="G92" s="36"/>
      <c r="H92" s="37">
        <f t="shared" si="4"/>
        <v>0</v>
      </c>
    </row>
    <row r="93" spans="1:8" ht="38.25" x14ac:dyDescent="0.2">
      <c r="A93" s="134" t="s">
        <v>187</v>
      </c>
      <c r="B93" s="40" t="s">
        <v>1020</v>
      </c>
      <c r="C93" s="71"/>
      <c r="D93" s="72" t="s">
        <v>1021</v>
      </c>
      <c r="E93" s="71"/>
      <c r="F93" s="41">
        <v>1</v>
      </c>
      <c r="G93" s="36"/>
      <c r="H93" s="37">
        <f t="shared" si="4"/>
        <v>0</v>
      </c>
    </row>
    <row r="94" spans="1:8" ht="25.5" x14ac:dyDescent="0.2">
      <c r="A94" s="134" t="s">
        <v>188</v>
      </c>
      <c r="B94" s="40" t="s">
        <v>983</v>
      </c>
      <c r="C94" s="33"/>
      <c r="D94" s="34" t="s">
        <v>1022</v>
      </c>
      <c r="E94" s="33"/>
      <c r="F94" s="35">
        <v>1</v>
      </c>
      <c r="G94" s="36"/>
      <c r="H94" s="37">
        <f t="shared" si="4"/>
        <v>0</v>
      </c>
    </row>
    <row r="95" spans="1:8" ht="38.25" x14ac:dyDescent="0.2">
      <c r="A95" s="134" t="s">
        <v>189</v>
      </c>
      <c r="B95" s="40" t="s">
        <v>947</v>
      </c>
      <c r="C95" s="38"/>
      <c r="D95" s="41" t="s">
        <v>948</v>
      </c>
      <c r="E95" s="41" t="s">
        <v>949</v>
      </c>
      <c r="F95" s="35">
        <v>1</v>
      </c>
      <c r="G95" s="37"/>
      <c r="H95" s="37">
        <f t="shared" si="4"/>
        <v>0</v>
      </c>
    </row>
    <row r="96" spans="1:8" ht="51" x14ac:dyDescent="0.2">
      <c r="A96" s="134" t="s">
        <v>190</v>
      </c>
      <c r="B96" s="58" t="s">
        <v>950</v>
      </c>
      <c r="C96" s="38"/>
      <c r="D96" s="41" t="s">
        <v>951</v>
      </c>
      <c r="E96" s="41" t="s">
        <v>949</v>
      </c>
      <c r="F96" s="41">
        <v>1</v>
      </c>
      <c r="G96" s="42"/>
      <c r="H96" s="39">
        <f>G96*F96</f>
        <v>0</v>
      </c>
    </row>
    <row r="97" spans="1:8" ht="12.75" x14ac:dyDescent="0.2">
      <c r="A97" s="176"/>
      <c r="B97" s="32"/>
      <c r="C97" s="33"/>
      <c r="D97" s="34"/>
      <c r="E97" s="33"/>
      <c r="F97" s="35"/>
      <c r="G97" s="36"/>
      <c r="H97" s="37"/>
    </row>
    <row r="98" spans="1:8" ht="12.75" x14ac:dyDescent="0.2">
      <c r="A98" s="26"/>
      <c r="B98" s="27" t="s">
        <v>191</v>
      </c>
      <c r="C98" s="28"/>
      <c r="D98" s="28"/>
      <c r="E98" s="28"/>
      <c r="F98" s="29">
        <v>1</v>
      </c>
      <c r="G98" s="30"/>
      <c r="H98" s="31">
        <f t="shared" ref="H98:H118" si="5">G98*F98</f>
        <v>0</v>
      </c>
    </row>
    <row r="99" spans="1:8" ht="63.75" x14ac:dyDescent="0.2">
      <c r="A99" s="134" t="s">
        <v>192</v>
      </c>
      <c r="B99" s="40" t="s">
        <v>1023</v>
      </c>
      <c r="C99" s="71"/>
      <c r="D99" s="72" t="s">
        <v>1024</v>
      </c>
      <c r="E99" s="71"/>
      <c r="F99" s="41">
        <v>1</v>
      </c>
      <c r="G99" s="37"/>
      <c r="H99" s="37">
        <f t="shared" si="5"/>
        <v>0</v>
      </c>
    </row>
    <row r="100" spans="1:8" ht="12.75" x14ac:dyDescent="0.2">
      <c r="A100" s="134" t="s">
        <v>193</v>
      </c>
      <c r="B100" s="40" t="s">
        <v>1592</v>
      </c>
      <c r="C100" s="71"/>
      <c r="D100" s="72"/>
      <c r="E100" s="71" t="s">
        <v>81</v>
      </c>
      <c r="F100" s="41">
        <v>1</v>
      </c>
      <c r="G100" s="37"/>
      <c r="H100" s="37">
        <f t="shared" si="5"/>
        <v>0</v>
      </c>
    </row>
    <row r="101" spans="1:8" ht="38.25" x14ac:dyDescent="0.2">
      <c r="A101" s="134" t="s">
        <v>194</v>
      </c>
      <c r="B101" s="76" t="s">
        <v>967</v>
      </c>
      <c r="C101" s="33"/>
      <c r="D101" s="34" t="s">
        <v>1025</v>
      </c>
      <c r="E101" s="33"/>
      <c r="F101" s="35">
        <v>1</v>
      </c>
      <c r="G101" s="36"/>
      <c r="H101" s="37">
        <f t="shared" si="5"/>
        <v>0</v>
      </c>
    </row>
    <row r="102" spans="1:8" ht="38.25" x14ac:dyDescent="0.2">
      <c r="A102" s="134" t="s">
        <v>195</v>
      </c>
      <c r="B102" s="76" t="s">
        <v>967</v>
      </c>
      <c r="C102" s="33"/>
      <c r="D102" s="34" t="s">
        <v>971</v>
      </c>
      <c r="E102" s="33"/>
      <c r="F102" s="35">
        <v>1</v>
      </c>
      <c r="G102" s="36"/>
      <c r="H102" s="37">
        <f t="shared" si="5"/>
        <v>0</v>
      </c>
    </row>
    <row r="103" spans="1:8" ht="38.25" x14ac:dyDescent="0.2">
      <c r="A103" s="134" t="s">
        <v>196</v>
      </c>
      <c r="B103" s="76" t="s">
        <v>967</v>
      </c>
      <c r="C103" s="33"/>
      <c r="D103" s="34" t="s">
        <v>1026</v>
      </c>
      <c r="E103" s="33"/>
      <c r="F103" s="35">
        <v>1</v>
      </c>
      <c r="G103" s="36"/>
      <c r="H103" s="37">
        <f t="shared" si="5"/>
        <v>0</v>
      </c>
    </row>
    <row r="104" spans="1:8" ht="38.25" x14ac:dyDescent="0.2">
      <c r="A104" s="134" t="s">
        <v>197</v>
      </c>
      <c r="B104" s="40" t="s">
        <v>1027</v>
      </c>
      <c r="C104" s="71"/>
      <c r="D104" s="72" t="s">
        <v>1028</v>
      </c>
      <c r="E104" s="71"/>
      <c r="F104" s="41">
        <v>1</v>
      </c>
      <c r="G104" s="36"/>
      <c r="H104" s="37">
        <f t="shared" si="5"/>
        <v>0</v>
      </c>
    </row>
    <row r="105" spans="1:8" ht="38.25" x14ac:dyDescent="0.2">
      <c r="A105" s="134" t="s">
        <v>198</v>
      </c>
      <c r="B105" s="76" t="s">
        <v>967</v>
      </c>
      <c r="C105" s="33"/>
      <c r="D105" s="34" t="s">
        <v>1029</v>
      </c>
      <c r="E105" s="33"/>
      <c r="F105" s="35">
        <v>1</v>
      </c>
      <c r="G105" s="36"/>
      <c r="H105" s="37">
        <f t="shared" si="5"/>
        <v>0</v>
      </c>
    </row>
    <row r="106" spans="1:8" ht="38.25" x14ac:dyDescent="0.2">
      <c r="A106" s="134" t="s">
        <v>199</v>
      </c>
      <c r="B106" s="40" t="s">
        <v>947</v>
      </c>
      <c r="C106" s="38"/>
      <c r="D106" s="41" t="s">
        <v>948</v>
      </c>
      <c r="E106" s="41" t="s">
        <v>949</v>
      </c>
      <c r="F106" s="35">
        <v>1</v>
      </c>
      <c r="G106" s="37"/>
      <c r="H106" s="37">
        <f t="shared" si="5"/>
        <v>0</v>
      </c>
    </row>
    <row r="107" spans="1:8" ht="38.25" x14ac:dyDescent="0.2">
      <c r="A107" s="134" t="s">
        <v>200</v>
      </c>
      <c r="B107" s="40" t="s">
        <v>1030</v>
      </c>
      <c r="C107" s="33"/>
      <c r="D107" s="72" t="s">
        <v>1031</v>
      </c>
      <c r="E107" s="71"/>
      <c r="F107" s="41">
        <v>1</v>
      </c>
      <c r="G107" s="36"/>
      <c r="H107" s="37">
        <f t="shared" si="5"/>
        <v>0</v>
      </c>
    </row>
    <row r="108" spans="1:8" ht="12.75" x14ac:dyDescent="0.2">
      <c r="A108" s="50"/>
      <c r="B108" s="51"/>
      <c r="C108" s="52"/>
      <c r="D108" s="53"/>
      <c r="E108" s="52"/>
      <c r="F108" s="54">
        <v>1</v>
      </c>
      <c r="G108" s="55"/>
      <c r="H108" s="55">
        <f t="shared" si="5"/>
        <v>0</v>
      </c>
    </row>
    <row r="109" spans="1:8" ht="12.75" x14ac:dyDescent="0.2">
      <c r="A109" s="26"/>
      <c r="B109" s="27" t="s">
        <v>201</v>
      </c>
      <c r="C109" s="28"/>
      <c r="D109" s="28"/>
      <c r="E109" s="28"/>
      <c r="F109" s="29">
        <v>1</v>
      </c>
      <c r="G109" s="30"/>
      <c r="H109" s="31">
        <f t="shared" si="5"/>
        <v>0</v>
      </c>
    </row>
    <row r="110" spans="1:8" ht="63.75" x14ac:dyDescent="0.2">
      <c r="A110" s="134" t="s">
        <v>202</v>
      </c>
      <c r="B110" s="40" t="s">
        <v>997</v>
      </c>
      <c r="C110" s="71"/>
      <c r="D110" s="72" t="s">
        <v>1032</v>
      </c>
      <c r="E110" s="71"/>
      <c r="F110" s="41">
        <v>1</v>
      </c>
      <c r="G110" s="37"/>
      <c r="H110" s="37">
        <f t="shared" si="5"/>
        <v>0</v>
      </c>
    </row>
    <row r="111" spans="1:8" ht="12.75" x14ac:dyDescent="0.2">
      <c r="A111" s="134" t="s">
        <v>203</v>
      </c>
      <c r="B111" s="40" t="s">
        <v>1593</v>
      </c>
      <c r="C111" s="71"/>
      <c r="D111" s="72"/>
      <c r="E111" s="71" t="s">
        <v>81</v>
      </c>
      <c r="F111" s="41">
        <v>1</v>
      </c>
      <c r="G111" s="37"/>
      <c r="H111" s="37">
        <f t="shared" si="5"/>
        <v>0</v>
      </c>
    </row>
    <row r="112" spans="1:8" ht="12.75" x14ac:dyDescent="0.2">
      <c r="A112" s="134" t="s">
        <v>204</v>
      </c>
      <c r="B112" s="40" t="s">
        <v>1594</v>
      </c>
      <c r="C112" s="71"/>
      <c r="D112" s="72"/>
      <c r="E112" s="71" t="s">
        <v>139</v>
      </c>
      <c r="F112" s="41">
        <v>1</v>
      </c>
      <c r="G112" s="37"/>
      <c r="H112" s="37">
        <f t="shared" si="5"/>
        <v>0</v>
      </c>
    </row>
    <row r="113" spans="1:8" ht="38.25" x14ac:dyDescent="0.2">
      <c r="A113" s="134" t="s">
        <v>206</v>
      </c>
      <c r="B113" s="76" t="s">
        <v>967</v>
      </c>
      <c r="C113" s="33"/>
      <c r="D113" s="34" t="s">
        <v>207</v>
      </c>
      <c r="E113" s="33"/>
      <c r="F113" s="35">
        <v>1</v>
      </c>
      <c r="G113" s="36"/>
      <c r="H113" s="37">
        <f t="shared" si="5"/>
        <v>0</v>
      </c>
    </row>
    <row r="114" spans="1:8" ht="38.25" x14ac:dyDescent="0.2">
      <c r="A114" s="134" t="s">
        <v>208</v>
      </c>
      <c r="B114" s="76" t="s">
        <v>972</v>
      </c>
      <c r="C114" s="33"/>
      <c r="D114" s="34" t="s">
        <v>1033</v>
      </c>
      <c r="E114" s="33"/>
      <c r="F114" s="35">
        <v>1</v>
      </c>
      <c r="G114" s="36"/>
      <c r="H114" s="37">
        <f t="shared" si="5"/>
        <v>0</v>
      </c>
    </row>
    <row r="115" spans="1:8" ht="38.25" x14ac:dyDescent="0.2">
      <c r="A115" s="134" t="s">
        <v>209</v>
      </c>
      <c r="B115" s="76" t="s">
        <v>967</v>
      </c>
      <c r="C115" s="33"/>
      <c r="D115" s="34" t="s">
        <v>1034</v>
      </c>
      <c r="E115" s="33"/>
      <c r="F115" s="35">
        <v>1</v>
      </c>
      <c r="G115" s="36"/>
      <c r="H115" s="37">
        <f t="shared" si="5"/>
        <v>0</v>
      </c>
    </row>
    <row r="116" spans="1:8" ht="38.25" x14ac:dyDescent="0.2">
      <c r="A116" s="134" t="s">
        <v>210</v>
      </c>
      <c r="B116" s="76" t="s">
        <v>967</v>
      </c>
      <c r="C116" s="33"/>
      <c r="D116" s="34" t="s">
        <v>1035</v>
      </c>
      <c r="E116" s="33"/>
      <c r="F116" s="35">
        <v>1</v>
      </c>
      <c r="G116" s="36"/>
      <c r="H116" s="37">
        <f t="shared" si="5"/>
        <v>0</v>
      </c>
    </row>
    <row r="117" spans="1:8" ht="38.25" x14ac:dyDescent="0.2">
      <c r="A117" s="134" t="s">
        <v>211</v>
      </c>
      <c r="B117" s="76" t="s">
        <v>967</v>
      </c>
      <c r="C117" s="33"/>
      <c r="D117" s="34" t="s">
        <v>1036</v>
      </c>
      <c r="E117" s="33"/>
      <c r="F117" s="35">
        <v>4</v>
      </c>
      <c r="G117" s="36"/>
      <c r="H117" s="37">
        <f t="shared" si="5"/>
        <v>0</v>
      </c>
    </row>
    <row r="118" spans="1:8" ht="38.25" x14ac:dyDescent="0.2">
      <c r="A118" s="134" t="s">
        <v>212</v>
      </c>
      <c r="B118" s="76" t="s">
        <v>967</v>
      </c>
      <c r="C118" s="71"/>
      <c r="D118" s="72" t="s">
        <v>1037</v>
      </c>
      <c r="E118" s="71"/>
      <c r="F118" s="41">
        <v>1</v>
      </c>
      <c r="G118" s="36"/>
      <c r="H118" s="37">
        <f t="shared" si="5"/>
        <v>0</v>
      </c>
    </row>
    <row r="119" spans="1:8" ht="12.75" x14ac:dyDescent="0.2">
      <c r="A119" s="176"/>
      <c r="B119" s="32"/>
      <c r="C119" s="33"/>
      <c r="D119" s="34"/>
      <c r="E119" s="33"/>
      <c r="F119" s="35"/>
      <c r="G119" s="36"/>
      <c r="H119" s="37"/>
    </row>
    <row r="120" spans="1:8" ht="12.75" x14ac:dyDescent="0.2">
      <c r="A120" s="26"/>
      <c r="B120" s="27" t="s">
        <v>213</v>
      </c>
      <c r="C120" s="28"/>
      <c r="D120" s="28"/>
      <c r="E120" s="28"/>
      <c r="F120" s="29">
        <v>1</v>
      </c>
      <c r="G120" s="30"/>
      <c r="H120" s="31">
        <f t="shared" ref="H120" si="6">G120*F120</f>
        <v>0</v>
      </c>
    </row>
    <row r="121" spans="1:8" ht="12.75" x14ac:dyDescent="0.2">
      <c r="A121" s="160" t="s">
        <v>214</v>
      </c>
      <c r="B121" s="66" t="s">
        <v>45</v>
      </c>
      <c r="C121" s="71"/>
      <c r="D121" s="34"/>
      <c r="E121" s="33"/>
      <c r="F121" s="255" t="s">
        <v>1610</v>
      </c>
      <c r="G121" s="256"/>
      <c r="H121" s="37"/>
    </row>
    <row r="122" spans="1:8" ht="12.75" x14ac:dyDescent="0.2">
      <c r="A122" s="160" t="s">
        <v>215</v>
      </c>
      <c r="B122" s="66" t="s">
        <v>45</v>
      </c>
      <c r="C122" s="71"/>
      <c r="D122" s="34"/>
      <c r="E122" s="33"/>
      <c r="F122" s="255" t="s">
        <v>1610</v>
      </c>
      <c r="G122" s="256"/>
      <c r="H122" s="37"/>
    </row>
    <row r="123" spans="1:8" ht="12.75" x14ac:dyDescent="0.2">
      <c r="A123" s="176"/>
      <c r="B123" s="32"/>
      <c r="C123" s="33"/>
      <c r="D123" s="34"/>
      <c r="E123" s="33"/>
      <c r="F123" s="35"/>
      <c r="G123" s="36"/>
      <c r="H123" s="37"/>
    </row>
    <row r="124" spans="1:8" ht="12.75" x14ac:dyDescent="0.2">
      <c r="A124" s="26"/>
      <c r="B124" s="27" t="s">
        <v>216</v>
      </c>
      <c r="C124" s="28"/>
      <c r="D124" s="28"/>
      <c r="E124" s="28"/>
      <c r="F124" s="29">
        <v>1</v>
      </c>
      <c r="G124" s="30"/>
      <c r="H124" s="31">
        <f t="shared" ref="H124:H130" si="7">G124*F124</f>
        <v>0</v>
      </c>
    </row>
    <row r="125" spans="1:8" ht="165.75" x14ac:dyDescent="0.2">
      <c r="A125" s="134" t="s">
        <v>217</v>
      </c>
      <c r="B125" s="66" t="s">
        <v>1043</v>
      </c>
      <c r="C125" s="71"/>
      <c r="D125" s="72" t="s">
        <v>1044</v>
      </c>
      <c r="E125" s="71" t="s">
        <v>75</v>
      </c>
      <c r="F125" s="41">
        <v>1</v>
      </c>
      <c r="G125" s="37"/>
      <c r="H125" s="37">
        <f t="shared" si="7"/>
        <v>0</v>
      </c>
    </row>
    <row r="126" spans="1:8" ht="38.25" x14ac:dyDescent="0.2">
      <c r="A126" s="134" t="s">
        <v>218</v>
      </c>
      <c r="B126" s="66" t="s">
        <v>1038</v>
      </c>
      <c r="C126" s="71"/>
      <c r="D126" s="72"/>
      <c r="E126" s="71"/>
      <c r="F126" s="41">
        <v>1</v>
      </c>
      <c r="G126" s="37"/>
      <c r="H126" s="37">
        <f t="shared" si="7"/>
        <v>0</v>
      </c>
    </row>
    <row r="127" spans="1:8" ht="63.75" x14ac:dyDescent="0.2">
      <c r="A127" s="134" t="s">
        <v>219</v>
      </c>
      <c r="B127" s="40" t="s">
        <v>1039</v>
      </c>
      <c r="C127" s="38"/>
      <c r="D127" s="34" t="s">
        <v>304</v>
      </c>
      <c r="E127" s="33"/>
      <c r="F127" s="35">
        <v>1</v>
      </c>
      <c r="G127" s="36"/>
      <c r="H127" s="37">
        <f t="shared" si="7"/>
        <v>0</v>
      </c>
    </row>
    <row r="128" spans="1:8" ht="12.75" x14ac:dyDescent="0.2">
      <c r="A128" s="134" t="s">
        <v>220</v>
      </c>
      <c r="B128" s="40" t="s">
        <v>221</v>
      </c>
      <c r="C128" s="38"/>
      <c r="D128" s="41" t="s">
        <v>222</v>
      </c>
      <c r="E128" s="71"/>
      <c r="F128" s="41">
        <v>2</v>
      </c>
      <c r="G128" s="36"/>
      <c r="H128" s="37">
        <f t="shared" si="7"/>
        <v>0</v>
      </c>
    </row>
    <row r="129" spans="1:67" ht="38.25" x14ac:dyDescent="0.2">
      <c r="A129" s="134" t="s">
        <v>223</v>
      </c>
      <c r="B129" s="40" t="s">
        <v>1040</v>
      </c>
      <c r="C129" s="38"/>
      <c r="D129" s="41" t="s">
        <v>1041</v>
      </c>
      <c r="E129" s="71"/>
      <c r="F129" s="41">
        <v>2</v>
      </c>
      <c r="G129" s="36"/>
      <c r="H129" s="37">
        <f t="shared" si="7"/>
        <v>0</v>
      </c>
    </row>
    <row r="130" spans="1:67" ht="38.25" x14ac:dyDescent="0.2">
      <c r="A130" s="134" t="s">
        <v>224</v>
      </c>
      <c r="B130" s="40" t="s">
        <v>1040</v>
      </c>
      <c r="C130" s="38"/>
      <c r="D130" s="41" t="s">
        <v>1042</v>
      </c>
      <c r="E130" s="71"/>
      <c r="F130" s="41">
        <v>1</v>
      </c>
      <c r="G130" s="36"/>
      <c r="H130" s="37">
        <f t="shared" si="7"/>
        <v>0</v>
      </c>
    </row>
    <row r="131" spans="1:67" ht="12.75" x14ac:dyDescent="0.2">
      <c r="A131" s="176"/>
      <c r="B131" s="32"/>
      <c r="C131" s="33"/>
      <c r="D131" s="34"/>
      <c r="E131" s="33"/>
      <c r="F131" s="35"/>
      <c r="G131" s="36"/>
      <c r="H131" s="37"/>
    </row>
    <row r="132" spans="1:67" ht="12.75" x14ac:dyDescent="0.2">
      <c r="A132" s="26"/>
      <c r="B132" s="27" t="s">
        <v>225</v>
      </c>
      <c r="C132" s="28"/>
      <c r="D132" s="28"/>
      <c r="E132" s="28"/>
      <c r="F132" s="29">
        <v>1</v>
      </c>
      <c r="G132" s="30"/>
      <c r="H132" s="31">
        <f t="shared" ref="H132:H133" si="8">G132*F132</f>
        <v>0</v>
      </c>
    </row>
    <row r="133" spans="1:67" ht="38.25" x14ac:dyDescent="0.2">
      <c r="A133" s="134" t="s">
        <v>226</v>
      </c>
      <c r="B133" s="76" t="s">
        <v>227</v>
      </c>
      <c r="C133" s="67"/>
      <c r="D133" s="67" t="s">
        <v>228</v>
      </c>
      <c r="E133" s="71"/>
      <c r="F133" s="41">
        <v>1</v>
      </c>
      <c r="G133" s="37"/>
      <c r="H133" s="37">
        <f t="shared" si="8"/>
        <v>0</v>
      </c>
    </row>
    <row r="134" spans="1:67" ht="12.75" x14ac:dyDescent="0.2">
      <c r="A134" s="134" t="s">
        <v>229</v>
      </c>
      <c r="B134" s="195" t="s">
        <v>1045</v>
      </c>
      <c r="C134" s="67" t="s">
        <v>1611</v>
      </c>
      <c r="D134" s="67"/>
      <c r="E134" s="33"/>
      <c r="F134" s="255" t="s">
        <v>1610</v>
      </c>
      <c r="G134" s="256"/>
      <c r="H134" s="37"/>
    </row>
    <row r="135" spans="1:67" ht="18" customHeight="1" x14ac:dyDescent="0.2">
      <c r="A135" s="146"/>
      <c r="B135" s="147"/>
      <c r="C135" s="148"/>
      <c r="D135" s="148"/>
      <c r="E135" s="148"/>
      <c r="F135" s="149"/>
      <c r="G135" s="150"/>
      <c r="H135" s="150"/>
    </row>
    <row r="136" spans="1:67" ht="18" customHeight="1" x14ac:dyDescent="0.2">
      <c r="A136" s="167"/>
      <c r="B136" s="51"/>
      <c r="C136" s="52"/>
      <c r="D136" s="53"/>
      <c r="E136" s="52"/>
      <c r="F136" s="54">
        <v>1</v>
      </c>
      <c r="G136" s="55"/>
      <c r="H136" s="55">
        <f t="shared" ref="H136:H176" si="9">G136*F136</f>
        <v>0</v>
      </c>
    </row>
    <row r="137" spans="1:67" ht="12.75" x14ac:dyDescent="0.2">
      <c r="A137" s="166"/>
      <c r="B137" s="27" t="s">
        <v>792</v>
      </c>
      <c r="C137" s="28"/>
      <c r="D137" s="28"/>
      <c r="E137" s="28"/>
      <c r="F137" s="29">
        <v>1</v>
      </c>
      <c r="G137" s="30"/>
      <c r="H137" s="31">
        <f t="shared" si="9"/>
        <v>0</v>
      </c>
      <c r="BN137" s="28"/>
      <c r="BO137" s="29">
        <v>1</v>
      </c>
    </row>
    <row r="138" spans="1:67" ht="12.75" x14ac:dyDescent="0.2">
      <c r="A138" s="135" t="s">
        <v>770</v>
      </c>
      <c r="B138" s="69" t="s">
        <v>817</v>
      </c>
      <c r="C138" s="71" t="s">
        <v>1611</v>
      </c>
      <c r="D138" s="34" t="s">
        <v>772</v>
      </c>
      <c r="E138" s="33" t="s">
        <v>644</v>
      </c>
      <c r="F138" s="255" t="s">
        <v>1610</v>
      </c>
      <c r="G138" s="256"/>
      <c r="H138" s="37"/>
      <c r="BN138" s="43"/>
      <c r="BO138" s="44"/>
    </row>
    <row r="139" spans="1:67" ht="12.75" x14ac:dyDescent="0.2">
      <c r="A139" s="135" t="s">
        <v>773</v>
      </c>
      <c r="B139" s="69" t="s">
        <v>818</v>
      </c>
      <c r="C139" s="33" t="s">
        <v>1613</v>
      </c>
      <c r="D139" s="34" t="s">
        <v>775</v>
      </c>
      <c r="E139" s="33"/>
      <c r="F139" s="255" t="s">
        <v>1610</v>
      </c>
      <c r="G139" s="256"/>
      <c r="H139" s="37"/>
      <c r="BN139" s="43"/>
      <c r="BO139" s="44"/>
    </row>
    <row r="140" spans="1:67" ht="12.75" x14ac:dyDescent="0.2">
      <c r="A140" s="135" t="s">
        <v>776</v>
      </c>
      <c r="B140" s="69" t="s">
        <v>777</v>
      </c>
      <c r="C140" s="71" t="s">
        <v>1611</v>
      </c>
      <c r="D140" s="34" t="s">
        <v>778</v>
      </c>
      <c r="E140" s="33"/>
      <c r="F140" s="255" t="s">
        <v>1610</v>
      </c>
      <c r="G140" s="256"/>
      <c r="H140" s="37"/>
      <c r="BN140" s="43"/>
      <c r="BO140" s="44"/>
    </row>
    <row r="141" spans="1:67" ht="12.75" x14ac:dyDescent="0.2">
      <c r="A141" s="135" t="s">
        <v>782</v>
      </c>
      <c r="B141" s="69" t="s">
        <v>779</v>
      </c>
      <c r="C141" s="71" t="s">
        <v>1611</v>
      </c>
      <c r="D141" s="34"/>
      <c r="E141" s="33"/>
      <c r="F141" s="255" t="s">
        <v>1610</v>
      </c>
      <c r="G141" s="256"/>
      <c r="H141" s="37"/>
      <c r="BN141" s="43"/>
      <c r="BO141" s="44"/>
    </row>
    <row r="142" spans="1:67" ht="12.75" x14ac:dyDescent="0.2">
      <c r="A142" s="135" t="s">
        <v>783</v>
      </c>
      <c r="B142" s="69" t="s">
        <v>784</v>
      </c>
      <c r="C142" s="71" t="s">
        <v>1611</v>
      </c>
      <c r="D142" s="34" t="s">
        <v>785</v>
      </c>
      <c r="E142" s="33"/>
      <c r="F142" s="255" t="s">
        <v>1610</v>
      </c>
      <c r="G142" s="256"/>
      <c r="H142" s="37"/>
      <c r="BN142" s="43"/>
      <c r="BO142" s="44"/>
    </row>
    <row r="143" spans="1:67" ht="12.75" x14ac:dyDescent="0.2">
      <c r="A143" s="135" t="s">
        <v>786</v>
      </c>
      <c r="B143" s="69" t="s">
        <v>787</v>
      </c>
      <c r="C143" s="71" t="s">
        <v>1611</v>
      </c>
      <c r="D143" s="34" t="s">
        <v>788</v>
      </c>
      <c r="E143" s="33"/>
      <c r="F143" s="255" t="s">
        <v>1610</v>
      </c>
      <c r="G143" s="256"/>
      <c r="H143" s="37"/>
      <c r="BN143" s="43"/>
      <c r="BO143" s="44"/>
    </row>
    <row r="144" spans="1:67" ht="12.75" x14ac:dyDescent="0.2">
      <c r="A144" s="135" t="s">
        <v>789</v>
      </c>
      <c r="B144" s="69" t="s">
        <v>790</v>
      </c>
      <c r="C144" s="71" t="s">
        <v>1611</v>
      </c>
      <c r="D144" s="34" t="s">
        <v>791</v>
      </c>
      <c r="E144" s="33"/>
      <c r="F144" s="255" t="s">
        <v>1610</v>
      </c>
      <c r="G144" s="256"/>
      <c r="H144" s="37"/>
      <c r="BN144" s="43"/>
      <c r="BO144" s="44"/>
    </row>
    <row r="145" spans="1:68" ht="12.75" x14ac:dyDescent="0.2">
      <c r="A145" s="167"/>
      <c r="B145" s="51"/>
      <c r="C145" s="52"/>
      <c r="D145" s="53"/>
      <c r="E145" s="52"/>
      <c r="F145" s="54">
        <v>1</v>
      </c>
      <c r="G145" s="55"/>
      <c r="H145" s="55">
        <f t="shared" si="9"/>
        <v>0</v>
      </c>
      <c r="BN145" s="52"/>
      <c r="BO145" s="54">
        <v>1</v>
      </c>
    </row>
    <row r="146" spans="1:68" ht="12.75" x14ac:dyDescent="0.2">
      <c r="A146" s="166"/>
      <c r="B146" s="27" t="s">
        <v>793</v>
      </c>
      <c r="C146" s="28"/>
      <c r="D146" s="28"/>
      <c r="E146" s="28"/>
      <c r="F146" s="29">
        <v>1</v>
      </c>
      <c r="G146" s="30"/>
      <c r="H146" s="31">
        <f t="shared" si="9"/>
        <v>0</v>
      </c>
      <c r="BN146" s="28"/>
      <c r="BO146" s="29">
        <v>1</v>
      </c>
    </row>
    <row r="147" spans="1:68" ht="293.25" x14ac:dyDescent="0.2">
      <c r="A147" s="161" t="s">
        <v>90</v>
      </c>
      <c r="B147" s="40" t="s">
        <v>1624</v>
      </c>
      <c r="C147" s="38" t="s">
        <v>1613</v>
      </c>
      <c r="D147" s="41" t="s">
        <v>973</v>
      </c>
      <c r="E147" s="41" t="s">
        <v>975</v>
      </c>
      <c r="F147" s="255" t="s">
        <v>1610</v>
      </c>
      <c r="G147" s="256"/>
      <c r="H147" s="37"/>
      <c r="BN147" s="33"/>
      <c r="BO147" s="35">
        <v>1</v>
      </c>
    </row>
    <row r="148" spans="1:68" ht="12.75" x14ac:dyDescent="0.2">
      <c r="A148" s="135" t="s">
        <v>794</v>
      </c>
      <c r="B148" s="63" t="s">
        <v>795</v>
      </c>
      <c r="C148" s="71" t="s">
        <v>1611</v>
      </c>
      <c r="D148" s="34" t="s">
        <v>796</v>
      </c>
      <c r="E148" s="35" t="s">
        <v>47</v>
      </c>
      <c r="F148" s="255" t="s">
        <v>1610</v>
      </c>
      <c r="G148" s="256"/>
      <c r="H148" s="37"/>
      <c r="BN148" s="33" t="s">
        <v>81</v>
      </c>
      <c r="BO148" s="35">
        <v>1</v>
      </c>
      <c r="BP148" s="4">
        <v>2.5</v>
      </c>
    </row>
    <row r="149" spans="1:68" ht="12.75" x14ac:dyDescent="0.2">
      <c r="A149" s="135" t="s">
        <v>797</v>
      </c>
      <c r="B149" s="69" t="s">
        <v>798</v>
      </c>
      <c r="C149" s="71" t="s">
        <v>1611</v>
      </c>
      <c r="D149" s="34" t="s">
        <v>799</v>
      </c>
      <c r="E149" s="33" t="s">
        <v>644</v>
      </c>
      <c r="F149" s="255" t="s">
        <v>1610</v>
      </c>
      <c r="G149" s="256"/>
      <c r="H149" s="37"/>
      <c r="BN149" s="33"/>
      <c r="BO149" s="35"/>
    </row>
    <row r="150" spans="1:68" ht="12.75" x14ac:dyDescent="0.2">
      <c r="A150" s="135" t="s">
        <v>800</v>
      </c>
      <c r="B150" s="69" t="s">
        <v>771</v>
      </c>
      <c r="C150" s="71" t="s">
        <v>1611</v>
      </c>
      <c r="D150" s="34"/>
      <c r="E150" s="33" t="s">
        <v>644</v>
      </c>
      <c r="F150" s="255" t="s">
        <v>1610</v>
      </c>
      <c r="G150" s="256"/>
      <c r="H150" s="37"/>
      <c r="BN150" s="33"/>
      <c r="BO150" s="35"/>
    </row>
    <row r="151" spans="1:68" ht="12.75" x14ac:dyDescent="0.2">
      <c r="A151" s="135" t="s">
        <v>801</v>
      </c>
      <c r="B151" s="69" t="s">
        <v>771</v>
      </c>
      <c r="C151" s="71" t="s">
        <v>1611</v>
      </c>
      <c r="D151" s="34"/>
      <c r="E151" s="33" t="s">
        <v>644</v>
      </c>
      <c r="F151" s="255" t="s">
        <v>1610</v>
      </c>
      <c r="G151" s="256"/>
      <c r="H151" s="37"/>
      <c r="BN151" s="33"/>
      <c r="BO151" s="35"/>
    </row>
    <row r="152" spans="1:68" ht="12.75" x14ac:dyDescent="0.2">
      <c r="A152" s="135" t="s">
        <v>802</v>
      </c>
      <c r="B152" s="69" t="s">
        <v>806</v>
      </c>
      <c r="C152" s="71" t="s">
        <v>1613</v>
      </c>
      <c r="D152" s="34"/>
      <c r="E152" s="33" t="s">
        <v>644</v>
      </c>
      <c r="F152" s="255" t="s">
        <v>1610</v>
      </c>
      <c r="G152" s="256"/>
      <c r="H152" s="37"/>
      <c r="BN152" s="33"/>
      <c r="BO152" s="35"/>
    </row>
    <row r="153" spans="1:68" ht="12.75" x14ac:dyDescent="0.2">
      <c r="A153" s="135" t="s">
        <v>803</v>
      </c>
      <c r="B153" s="69" t="s">
        <v>771</v>
      </c>
      <c r="C153" s="71" t="s">
        <v>1611</v>
      </c>
      <c r="D153" s="34"/>
      <c r="E153" s="33" t="s">
        <v>644</v>
      </c>
      <c r="F153" s="255" t="s">
        <v>1610</v>
      </c>
      <c r="G153" s="256"/>
      <c r="H153" s="37"/>
      <c r="BN153" s="33"/>
      <c r="BO153" s="35">
        <v>2</v>
      </c>
    </row>
    <row r="154" spans="1:68" ht="12.75" x14ac:dyDescent="0.2">
      <c r="A154" s="135" t="s">
        <v>804</v>
      </c>
      <c r="B154" s="63" t="s">
        <v>795</v>
      </c>
      <c r="C154" s="71" t="s">
        <v>1611</v>
      </c>
      <c r="D154" s="34"/>
      <c r="E154" s="33" t="s">
        <v>644</v>
      </c>
      <c r="F154" s="255" t="s">
        <v>1610</v>
      </c>
      <c r="G154" s="256"/>
      <c r="H154" s="37"/>
      <c r="BN154" s="33"/>
      <c r="BO154" s="35"/>
    </row>
    <row r="155" spans="1:68" ht="12.75" x14ac:dyDescent="0.2">
      <c r="A155" s="135" t="s">
        <v>805</v>
      </c>
      <c r="B155" s="63" t="s">
        <v>795</v>
      </c>
      <c r="C155" s="71" t="s">
        <v>1611</v>
      </c>
      <c r="D155" s="34"/>
      <c r="E155" s="33" t="s">
        <v>644</v>
      </c>
      <c r="F155" s="255" t="s">
        <v>1610</v>
      </c>
      <c r="G155" s="256"/>
      <c r="H155" s="37"/>
      <c r="BN155" s="33"/>
      <c r="BO155" s="35">
        <v>1</v>
      </c>
    </row>
    <row r="156" spans="1:68" ht="12.75" x14ac:dyDescent="0.2">
      <c r="A156" s="167"/>
      <c r="B156" s="51"/>
      <c r="C156" s="52"/>
      <c r="D156" s="53"/>
      <c r="E156" s="52"/>
      <c r="F156" s="54">
        <v>1</v>
      </c>
      <c r="G156" s="55">
        <v>0</v>
      </c>
      <c r="H156" s="55">
        <f t="shared" si="9"/>
        <v>0</v>
      </c>
      <c r="BN156" s="52"/>
      <c r="BO156" s="54">
        <v>1</v>
      </c>
    </row>
    <row r="157" spans="1:68" ht="12.75" x14ac:dyDescent="0.2">
      <c r="A157" s="166"/>
      <c r="B157" s="27" t="s">
        <v>807</v>
      </c>
      <c r="C157" s="28"/>
      <c r="D157" s="28"/>
      <c r="E157" s="28"/>
      <c r="F157" s="29">
        <v>1</v>
      </c>
      <c r="G157" s="30"/>
      <c r="H157" s="31">
        <f t="shared" si="9"/>
        <v>0</v>
      </c>
      <c r="BN157" s="28"/>
      <c r="BO157" s="29">
        <v>1</v>
      </c>
    </row>
    <row r="158" spans="1:68" ht="12.75" x14ac:dyDescent="0.2">
      <c r="A158" s="135" t="s">
        <v>808</v>
      </c>
      <c r="B158" s="69" t="s">
        <v>809</v>
      </c>
      <c r="C158" s="71" t="s">
        <v>1611</v>
      </c>
      <c r="D158" s="34" t="s">
        <v>810</v>
      </c>
      <c r="E158" s="33"/>
      <c r="F158" s="255" t="s">
        <v>1610</v>
      </c>
      <c r="G158" s="256"/>
      <c r="H158" s="37"/>
      <c r="BN158" s="33"/>
      <c r="BO158" s="35">
        <v>1</v>
      </c>
    </row>
    <row r="159" spans="1:68" ht="12.75" x14ac:dyDescent="0.2">
      <c r="A159" s="167"/>
      <c r="B159" s="51"/>
      <c r="C159" s="52"/>
      <c r="D159" s="53"/>
      <c r="E159" s="52"/>
      <c r="F159" s="54">
        <v>1</v>
      </c>
      <c r="G159" s="55"/>
      <c r="H159" s="55">
        <f t="shared" si="9"/>
        <v>0</v>
      </c>
      <c r="BN159" s="52"/>
      <c r="BO159" s="54">
        <v>1</v>
      </c>
    </row>
    <row r="160" spans="1:68" ht="12.75" x14ac:dyDescent="0.2">
      <c r="A160" s="166"/>
      <c r="B160" s="27" t="s">
        <v>811</v>
      </c>
      <c r="C160" s="28"/>
      <c r="D160" s="28"/>
      <c r="E160" s="28"/>
      <c r="F160" s="29">
        <v>1</v>
      </c>
      <c r="G160" s="30"/>
      <c r="H160" s="31">
        <f t="shared" si="9"/>
        <v>0</v>
      </c>
      <c r="BN160" s="28"/>
      <c r="BO160" s="29">
        <v>1</v>
      </c>
    </row>
    <row r="161" spans="1:67" ht="12.75" x14ac:dyDescent="0.2">
      <c r="A161" s="135" t="s">
        <v>812</v>
      </c>
      <c r="B161" s="69" t="s">
        <v>813</v>
      </c>
      <c r="C161" s="71" t="s">
        <v>1611</v>
      </c>
      <c r="D161" s="34"/>
      <c r="E161" s="33" t="s">
        <v>171</v>
      </c>
      <c r="F161" s="255" t="s">
        <v>1610</v>
      </c>
      <c r="G161" s="256"/>
      <c r="H161" s="37"/>
      <c r="BN161" s="33"/>
      <c r="BO161" s="35">
        <v>1</v>
      </c>
    </row>
    <row r="162" spans="1:67" ht="12.75" x14ac:dyDescent="0.2">
      <c r="A162" s="161" t="s">
        <v>172</v>
      </c>
      <c r="B162" s="40" t="s">
        <v>173</v>
      </c>
      <c r="C162" s="71" t="s">
        <v>1611</v>
      </c>
      <c r="D162" s="41" t="s">
        <v>174</v>
      </c>
      <c r="E162" s="41"/>
      <c r="F162" s="255" t="s">
        <v>1610</v>
      </c>
      <c r="G162" s="256"/>
      <c r="H162" s="37"/>
      <c r="BN162" s="33"/>
      <c r="BO162" s="35">
        <v>1</v>
      </c>
    </row>
    <row r="163" spans="1:67" ht="25.5" x14ac:dyDescent="0.2">
      <c r="A163" s="161" t="s">
        <v>814</v>
      </c>
      <c r="B163" s="40" t="s">
        <v>176</v>
      </c>
      <c r="C163" s="71" t="s">
        <v>1611</v>
      </c>
      <c r="D163" s="41" t="s">
        <v>177</v>
      </c>
      <c r="E163" s="41"/>
      <c r="F163" s="255" t="s">
        <v>1610</v>
      </c>
      <c r="G163" s="256"/>
      <c r="H163" s="37"/>
      <c r="BN163" s="33"/>
      <c r="BO163" s="35">
        <v>1</v>
      </c>
    </row>
    <row r="164" spans="1:67" ht="12.75" x14ac:dyDescent="0.2">
      <c r="A164" s="135" t="s">
        <v>815</v>
      </c>
      <c r="B164" s="69" t="s">
        <v>774</v>
      </c>
      <c r="C164" s="71" t="s">
        <v>1611</v>
      </c>
      <c r="D164" s="34" t="s">
        <v>161</v>
      </c>
      <c r="E164" s="33"/>
      <c r="F164" s="255" t="s">
        <v>1610</v>
      </c>
      <c r="G164" s="256"/>
      <c r="H164" s="37"/>
      <c r="BN164" s="33"/>
      <c r="BO164" s="35">
        <v>1</v>
      </c>
    </row>
    <row r="165" spans="1:67" ht="12.75" x14ac:dyDescent="0.2">
      <c r="A165" s="135" t="s">
        <v>816</v>
      </c>
      <c r="B165" s="69" t="s">
        <v>777</v>
      </c>
      <c r="C165" s="71" t="s">
        <v>1611</v>
      </c>
      <c r="D165" s="34" t="s">
        <v>778</v>
      </c>
      <c r="E165" s="33"/>
      <c r="F165" s="255" t="s">
        <v>1610</v>
      </c>
      <c r="G165" s="256"/>
      <c r="H165" s="37"/>
      <c r="BN165" s="33"/>
      <c r="BO165" s="35">
        <v>1</v>
      </c>
    </row>
    <row r="166" spans="1:67" ht="12.75" x14ac:dyDescent="0.2">
      <c r="A166" s="135" t="s">
        <v>819</v>
      </c>
      <c r="B166" s="69" t="s">
        <v>779</v>
      </c>
      <c r="C166" s="71" t="s">
        <v>1611</v>
      </c>
      <c r="D166" s="34"/>
      <c r="E166" s="33"/>
      <c r="F166" s="255" t="s">
        <v>1610</v>
      </c>
      <c r="G166" s="256"/>
      <c r="H166" s="37"/>
      <c r="BN166" s="57"/>
      <c r="BO166" s="44"/>
    </row>
    <row r="167" spans="1:67" ht="12.75" x14ac:dyDescent="0.2">
      <c r="A167" s="167"/>
      <c r="B167" s="51"/>
      <c r="C167" s="52"/>
      <c r="D167" s="53"/>
      <c r="E167" s="52"/>
      <c r="F167" s="54">
        <v>1</v>
      </c>
      <c r="G167" s="55"/>
      <c r="H167" s="55">
        <f t="shared" si="9"/>
        <v>0</v>
      </c>
      <c r="BN167" s="52"/>
      <c r="BO167" s="54">
        <v>1</v>
      </c>
    </row>
    <row r="168" spans="1:67" ht="12.75" x14ac:dyDescent="0.2">
      <c r="A168" s="166"/>
      <c r="B168" s="27" t="s">
        <v>820</v>
      </c>
      <c r="C168" s="28"/>
      <c r="D168" s="28"/>
      <c r="E168" s="28"/>
      <c r="F168" s="29">
        <v>1</v>
      </c>
      <c r="G168" s="30"/>
      <c r="H168" s="31">
        <f t="shared" si="9"/>
        <v>0</v>
      </c>
      <c r="BN168" s="28"/>
      <c r="BO168" s="29">
        <v>1</v>
      </c>
    </row>
    <row r="169" spans="1:67" ht="25.5" x14ac:dyDescent="0.2">
      <c r="A169" s="161" t="s">
        <v>233</v>
      </c>
      <c r="B169" s="40" t="s">
        <v>931</v>
      </c>
      <c r="C169" s="71" t="s">
        <v>1611</v>
      </c>
      <c r="D169" s="41" t="s">
        <v>932</v>
      </c>
      <c r="E169" s="33"/>
      <c r="F169" s="255" t="s">
        <v>1610</v>
      </c>
      <c r="G169" s="256"/>
      <c r="H169" s="37"/>
      <c r="BN169" s="33"/>
      <c r="BO169" s="35">
        <v>1</v>
      </c>
    </row>
    <row r="170" spans="1:67" ht="38.25" x14ac:dyDescent="0.2">
      <c r="A170" s="161" t="s">
        <v>236</v>
      </c>
      <c r="B170" s="40" t="s">
        <v>1046</v>
      </c>
      <c r="C170" s="38" t="s">
        <v>1611</v>
      </c>
      <c r="D170" s="34" t="s">
        <v>118</v>
      </c>
      <c r="E170" s="33"/>
      <c r="F170" s="255" t="s">
        <v>1610</v>
      </c>
      <c r="G170" s="256"/>
      <c r="H170" s="37"/>
      <c r="BN170" s="33"/>
      <c r="BO170" s="35">
        <v>1</v>
      </c>
    </row>
    <row r="171" spans="1:67" ht="25.5" x14ac:dyDescent="0.2">
      <c r="A171" s="161" t="s">
        <v>238</v>
      </c>
      <c r="B171" s="40" t="s">
        <v>1047</v>
      </c>
      <c r="C171" s="38" t="s">
        <v>1611</v>
      </c>
      <c r="D171" s="34"/>
      <c r="E171" s="33"/>
      <c r="F171" s="255" t="s">
        <v>1610</v>
      </c>
      <c r="G171" s="256"/>
      <c r="H171" s="37"/>
      <c r="BN171" s="33"/>
      <c r="BO171" s="35">
        <v>1</v>
      </c>
    </row>
    <row r="172" spans="1:67" ht="12.75" x14ac:dyDescent="0.2">
      <c r="A172" s="135" t="s">
        <v>821</v>
      </c>
      <c r="B172" s="69" t="s">
        <v>779</v>
      </c>
      <c r="C172" s="38" t="s">
        <v>1611</v>
      </c>
      <c r="D172" s="34"/>
      <c r="E172" s="33"/>
      <c r="F172" s="255" t="s">
        <v>1610</v>
      </c>
      <c r="G172" s="256"/>
      <c r="H172" s="37"/>
      <c r="BN172" s="43"/>
      <c r="BO172" s="44"/>
    </row>
    <row r="173" spans="1:67" ht="12.75" x14ac:dyDescent="0.2">
      <c r="A173" s="135" t="s">
        <v>823</v>
      </c>
      <c r="B173" s="69" t="s">
        <v>824</v>
      </c>
      <c r="C173" s="33" t="s">
        <v>1613</v>
      </c>
      <c r="D173" s="34" t="s">
        <v>810</v>
      </c>
      <c r="E173" s="33"/>
      <c r="F173" s="255" t="s">
        <v>1610</v>
      </c>
      <c r="G173" s="256"/>
      <c r="H173" s="37"/>
      <c r="BN173" s="43"/>
      <c r="BO173" s="44"/>
    </row>
    <row r="174" spans="1:67" ht="12.75" x14ac:dyDescent="0.2">
      <c r="A174" s="167"/>
      <c r="B174" s="51"/>
      <c r="C174" s="52"/>
      <c r="D174" s="53"/>
      <c r="E174" s="52"/>
      <c r="F174" s="54">
        <v>1</v>
      </c>
      <c r="G174" s="55"/>
      <c r="H174" s="55">
        <f t="shared" si="9"/>
        <v>0</v>
      </c>
      <c r="BN174" s="52"/>
      <c r="BO174" s="54">
        <v>1</v>
      </c>
    </row>
    <row r="175" spans="1:67" ht="12.75" x14ac:dyDescent="0.2">
      <c r="A175" s="166"/>
      <c r="B175" s="27" t="s">
        <v>242</v>
      </c>
      <c r="C175" s="28"/>
      <c r="D175" s="28"/>
      <c r="E175" s="28"/>
      <c r="F175" s="29">
        <v>1</v>
      </c>
      <c r="G175" s="30"/>
      <c r="H175" s="31">
        <f t="shared" si="9"/>
        <v>0</v>
      </c>
      <c r="BN175" s="28"/>
      <c r="BO175" s="29">
        <v>1</v>
      </c>
    </row>
    <row r="176" spans="1:67" ht="140.25" x14ac:dyDescent="0.2">
      <c r="A176" s="178" t="s">
        <v>243</v>
      </c>
      <c r="B176" s="40" t="s">
        <v>1055</v>
      </c>
      <c r="C176" s="71"/>
      <c r="D176" s="72" t="s">
        <v>1056</v>
      </c>
      <c r="E176" s="71" t="s">
        <v>246</v>
      </c>
      <c r="F176" s="35">
        <v>1</v>
      </c>
      <c r="G176" s="64"/>
      <c r="H176" s="37">
        <f t="shared" si="9"/>
        <v>0</v>
      </c>
      <c r="BN176" s="33"/>
      <c r="BO176" s="35">
        <v>1</v>
      </c>
    </row>
    <row r="177" spans="1:67" ht="25.5" x14ac:dyDescent="0.2">
      <c r="A177" s="163" t="s">
        <v>247</v>
      </c>
      <c r="B177" s="196" t="s">
        <v>1049</v>
      </c>
      <c r="C177" s="38" t="s">
        <v>1611</v>
      </c>
      <c r="D177" s="34" t="s">
        <v>241</v>
      </c>
      <c r="E177" s="33"/>
      <c r="F177" s="255" t="s">
        <v>1610</v>
      </c>
      <c r="G177" s="256"/>
      <c r="H177" s="37"/>
      <c r="BN177" s="33"/>
      <c r="BO177" s="35">
        <v>1</v>
      </c>
    </row>
    <row r="178" spans="1:67" ht="12.75" x14ac:dyDescent="0.2">
      <c r="A178" s="163" t="s">
        <v>248</v>
      </c>
      <c r="B178" s="196" t="s">
        <v>1050</v>
      </c>
      <c r="C178" s="38" t="s">
        <v>1611</v>
      </c>
      <c r="D178" s="34"/>
      <c r="E178" s="33"/>
      <c r="F178" s="255" t="s">
        <v>1610</v>
      </c>
      <c r="G178" s="256"/>
      <c r="H178" s="37"/>
      <c r="BN178" s="33"/>
      <c r="BO178" s="35">
        <v>1</v>
      </c>
    </row>
    <row r="179" spans="1:67" ht="38.25" x14ac:dyDescent="0.2">
      <c r="A179" s="177" t="s">
        <v>250</v>
      </c>
      <c r="B179" s="76" t="s">
        <v>1051</v>
      </c>
      <c r="C179" s="71"/>
      <c r="D179" s="72" t="s">
        <v>252</v>
      </c>
      <c r="E179" s="71"/>
      <c r="F179" s="35">
        <v>1</v>
      </c>
      <c r="G179" s="64"/>
      <c r="H179" s="37">
        <f t="shared" ref="H179:H210" si="10">G179*F179</f>
        <v>0</v>
      </c>
      <c r="BN179" s="43"/>
      <c r="BO179" s="44"/>
    </row>
    <row r="180" spans="1:67" ht="25.5" x14ac:dyDescent="0.2">
      <c r="A180" s="177" t="s">
        <v>253</v>
      </c>
      <c r="B180" s="40" t="s">
        <v>1052</v>
      </c>
      <c r="C180" s="38"/>
      <c r="D180" s="72" t="s">
        <v>1053</v>
      </c>
      <c r="E180" s="71" t="s">
        <v>1054</v>
      </c>
      <c r="F180" s="35">
        <v>1</v>
      </c>
      <c r="G180" s="64"/>
      <c r="H180" s="37">
        <f t="shared" si="10"/>
        <v>0</v>
      </c>
      <c r="BN180" s="43"/>
      <c r="BO180" s="44"/>
    </row>
    <row r="181" spans="1:67" ht="38.25" x14ac:dyDescent="0.2">
      <c r="A181" s="177" t="s">
        <v>766</v>
      </c>
      <c r="B181" s="40" t="s">
        <v>1057</v>
      </c>
      <c r="C181" s="38"/>
      <c r="D181" s="41" t="s">
        <v>1058</v>
      </c>
      <c r="E181" s="41" t="s">
        <v>569</v>
      </c>
      <c r="F181" s="35">
        <v>1</v>
      </c>
      <c r="G181" s="64"/>
      <c r="H181" s="37">
        <f t="shared" si="10"/>
        <v>0</v>
      </c>
      <c r="BN181" s="43"/>
      <c r="BO181" s="44"/>
    </row>
    <row r="182" spans="1:67" ht="12.75" x14ac:dyDescent="0.2">
      <c r="A182" s="167"/>
      <c r="B182" s="51"/>
      <c r="C182" s="52"/>
      <c r="D182" s="53"/>
      <c r="E182" s="52"/>
      <c r="F182" s="54">
        <v>1</v>
      </c>
      <c r="G182" s="55"/>
      <c r="H182" s="55">
        <f t="shared" si="10"/>
        <v>0</v>
      </c>
      <c r="BN182" s="52"/>
      <c r="BO182" s="54">
        <v>1</v>
      </c>
    </row>
    <row r="183" spans="1:67" ht="12.75" x14ac:dyDescent="0.2">
      <c r="A183" s="166"/>
      <c r="B183" s="27" t="s">
        <v>827</v>
      </c>
      <c r="C183" s="28"/>
      <c r="D183" s="28"/>
      <c r="E183" s="28"/>
      <c r="F183" s="29">
        <v>1</v>
      </c>
      <c r="G183" s="30"/>
      <c r="H183" s="31">
        <f t="shared" si="10"/>
        <v>0</v>
      </c>
      <c r="BN183" s="28"/>
      <c r="BO183" s="29">
        <v>1</v>
      </c>
    </row>
    <row r="184" spans="1:67" ht="12.75" x14ac:dyDescent="0.2">
      <c r="A184" s="135" t="s">
        <v>826</v>
      </c>
      <c r="B184" s="40" t="s">
        <v>830</v>
      </c>
      <c r="C184" s="38" t="s">
        <v>1611</v>
      </c>
      <c r="D184" s="34"/>
      <c r="E184" s="33"/>
      <c r="F184" s="255" t="s">
        <v>1610</v>
      </c>
      <c r="G184" s="256"/>
      <c r="H184" s="37"/>
      <c r="BN184" s="33"/>
      <c r="BO184" s="35">
        <v>5</v>
      </c>
    </row>
    <row r="185" spans="1:67" ht="12.75" x14ac:dyDescent="0.2">
      <c r="A185" s="135" t="s">
        <v>828</v>
      </c>
      <c r="B185" s="40" t="s">
        <v>249</v>
      </c>
      <c r="C185" s="38" t="s">
        <v>1611</v>
      </c>
      <c r="D185" s="34"/>
      <c r="E185" s="33"/>
      <c r="F185" s="255" t="s">
        <v>1610</v>
      </c>
      <c r="G185" s="256"/>
      <c r="H185" s="37"/>
      <c r="BN185" s="33"/>
      <c r="BO185" s="35">
        <v>1</v>
      </c>
    </row>
    <row r="186" spans="1:67" ht="12.75" x14ac:dyDescent="0.2">
      <c r="A186" s="139"/>
      <c r="B186" s="40"/>
      <c r="C186" s="38"/>
      <c r="D186" s="34"/>
      <c r="E186" s="33"/>
      <c r="F186" s="35"/>
      <c r="G186" s="64"/>
      <c r="H186" s="37"/>
      <c r="BN186" s="43"/>
      <c r="BO186" s="44"/>
    </row>
    <row r="187" spans="1:67" ht="12.75" x14ac:dyDescent="0.2">
      <c r="A187" s="166"/>
      <c r="B187" s="27" t="s">
        <v>857</v>
      </c>
      <c r="C187" s="28"/>
      <c r="D187" s="28"/>
      <c r="E187" s="28"/>
      <c r="F187" s="29"/>
      <c r="G187" s="30"/>
      <c r="H187" s="31"/>
      <c r="BN187" s="43"/>
      <c r="BO187" s="44"/>
    </row>
    <row r="188" spans="1:67" ht="12.75" x14ac:dyDescent="0.2">
      <c r="A188" s="135" t="s">
        <v>863</v>
      </c>
      <c r="B188" s="69" t="s">
        <v>860</v>
      </c>
      <c r="C188" s="38" t="s">
        <v>1611</v>
      </c>
      <c r="D188" s="34" t="s">
        <v>861</v>
      </c>
      <c r="E188" s="33"/>
      <c r="F188" s="255" t="s">
        <v>1610</v>
      </c>
      <c r="G188" s="256"/>
      <c r="H188" s="37"/>
      <c r="BN188" s="43"/>
      <c r="BO188" s="44"/>
    </row>
    <row r="189" spans="1:67" ht="12.75" x14ac:dyDescent="0.2">
      <c r="A189" s="135" t="s">
        <v>862</v>
      </c>
      <c r="B189" s="63" t="s">
        <v>860</v>
      </c>
      <c r="C189" s="38" t="s">
        <v>1611</v>
      </c>
      <c r="D189" s="34" t="s">
        <v>846</v>
      </c>
      <c r="E189" s="33"/>
      <c r="F189" s="255" t="s">
        <v>1610</v>
      </c>
      <c r="G189" s="256"/>
      <c r="H189" s="37"/>
      <c r="BN189" s="43"/>
      <c r="BO189" s="44"/>
    </row>
    <row r="190" spans="1:67" ht="12.75" x14ac:dyDescent="0.2">
      <c r="A190" s="135" t="s">
        <v>864</v>
      </c>
      <c r="B190" s="63" t="s">
        <v>860</v>
      </c>
      <c r="C190" s="38" t="s">
        <v>1611</v>
      </c>
      <c r="D190" s="34" t="s">
        <v>865</v>
      </c>
      <c r="E190" s="33"/>
      <c r="F190" s="255" t="s">
        <v>1610</v>
      </c>
      <c r="G190" s="256"/>
      <c r="H190" s="37"/>
      <c r="BN190" s="43"/>
      <c r="BO190" s="44"/>
    </row>
    <row r="191" spans="1:67" ht="12.75" x14ac:dyDescent="0.2">
      <c r="A191" s="139"/>
      <c r="B191" s="40"/>
      <c r="C191" s="38"/>
      <c r="D191" s="34"/>
      <c r="E191" s="33"/>
      <c r="F191" s="35"/>
      <c r="G191" s="64"/>
      <c r="H191" s="37"/>
      <c r="BN191" s="43"/>
      <c r="BO191" s="44"/>
    </row>
    <row r="192" spans="1:67" ht="18" customHeight="1" x14ac:dyDescent="0.2">
      <c r="A192" s="21"/>
      <c r="B192" s="22" t="s">
        <v>832</v>
      </c>
      <c r="C192" s="23"/>
      <c r="D192" s="23"/>
      <c r="E192" s="23"/>
      <c r="F192" s="24"/>
      <c r="G192" s="25"/>
      <c r="H192" s="25"/>
      <c r="BN192" s="23"/>
      <c r="BO192" s="24"/>
    </row>
    <row r="193" spans="1:68" ht="12.75" x14ac:dyDescent="0.2">
      <c r="A193" s="166"/>
      <c r="B193" s="27" t="s">
        <v>831</v>
      </c>
      <c r="C193" s="28"/>
      <c r="D193" s="28"/>
      <c r="E193" s="28"/>
      <c r="F193" s="29">
        <v>1</v>
      </c>
      <c r="G193" s="30"/>
      <c r="H193" s="31">
        <f t="shared" ref="H193:H194" si="11">G193*F193</f>
        <v>0</v>
      </c>
      <c r="BN193" s="28"/>
      <c r="BO193" s="29">
        <v>1</v>
      </c>
    </row>
    <row r="194" spans="1:68" ht="12.75" x14ac:dyDescent="0.2">
      <c r="A194" s="158" t="s">
        <v>833</v>
      </c>
      <c r="B194" s="69" t="s">
        <v>834</v>
      </c>
      <c r="C194" s="33"/>
      <c r="D194" s="34"/>
      <c r="E194" s="33" t="s">
        <v>903</v>
      </c>
      <c r="F194" s="35">
        <v>3</v>
      </c>
      <c r="G194" s="71"/>
      <c r="H194" s="37">
        <f t="shared" si="11"/>
        <v>0</v>
      </c>
      <c r="BN194" s="33"/>
      <c r="BO194" s="35">
        <v>8</v>
      </c>
    </row>
    <row r="195" spans="1:68" ht="12.75" x14ac:dyDescent="0.2">
      <c r="A195" s="158" t="s">
        <v>835</v>
      </c>
      <c r="B195" s="40" t="s">
        <v>839</v>
      </c>
      <c r="C195" s="33"/>
      <c r="D195" s="34"/>
      <c r="E195" s="33"/>
      <c r="F195" s="35">
        <v>1</v>
      </c>
      <c r="G195" s="39"/>
      <c r="H195" s="37">
        <f t="shared" si="10"/>
        <v>0</v>
      </c>
      <c r="BN195" s="33"/>
      <c r="BO195" s="35">
        <v>1</v>
      </c>
    </row>
    <row r="196" spans="1:68" ht="12.75" x14ac:dyDescent="0.2">
      <c r="A196" s="158" t="s">
        <v>836</v>
      </c>
      <c r="B196" s="40" t="s">
        <v>839</v>
      </c>
      <c r="C196" s="33"/>
      <c r="D196" s="34"/>
      <c r="E196" s="33"/>
      <c r="F196" s="35">
        <v>1</v>
      </c>
      <c r="G196" s="39"/>
      <c r="H196" s="37">
        <f t="shared" si="10"/>
        <v>0</v>
      </c>
      <c r="BN196" s="33"/>
      <c r="BO196" s="35">
        <v>1</v>
      </c>
    </row>
    <row r="197" spans="1:68" ht="12.75" x14ac:dyDescent="0.2">
      <c r="A197" s="158" t="s">
        <v>837</v>
      </c>
      <c r="B197" s="40" t="s">
        <v>839</v>
      </c>
      <c r="C197" s="33"/>
      <c r="D197" s="34"/>
      <c r="E197" s="33"/>
      <c r="F197" s="35">
        <v>1</v>
      </c>
      <c r="G197" s="39"/>
      <c r="H197" s="37">
        <f t="shared" si="10"/>
        <v>0</v>
      </c>
      <c r="BN197" s="33"/>
      <c r="BO197" s="35">
        <v>2</v>
      </c>
    </row>
    <row r="198" spans="1:68" ht="12.75" x14ac:dyDescent="0.2">
      <c r="A198" s="158" t="s">
        <v>838</v>
      </c>
      <c r="B198" s="40" t="s">
        <v>839</v>
      </c>
      <c r="C198" s="38"/>
      <c r="D198" s="41"/>
      <c r="E198" s="41"/>
      <c r="F198" s="35">
        <v>1</v>
      </c>
      <c r="G198" s="39"/>
      <c r="H198" s="37">
        <f t="shared" si="10"/>
        <v>0</v>
      </c>
      <c r="BN198" s="41" t="s">
        <v>89</v>
      </c>
      <c r="BO198" s="35">
        <v>2</v>
      </c>
      <c r="BP198" s="4">
        <v>0.26</v>
      </c>
    </row>
    <row r="199" spans="1:68" ht="12.75" x14ac:dyDescent="0.2">
      <c r="A199" s="158" t="s">
        <v>840</v>
      </c>
      <c r="B199" s="40" t="s">
        <v>841</v>
      </c>
      <c r="C199" s="40"/>
      <c r="D199" s="41"/>
      <c r="E199" s="41" t="s">
        <v>533</v>
      </c>
      <c r="F199" s="35">
        <v>1</v>
      </c>
      <c r="G199" s="39"/>
      <c r="H199" s="37">
        <f t="shared" si="10"/>
        <v>0</v>
      </c>
      <c r="BN199" s="41" t="s">
        <v>91</v>
      </c>
      <c r="BO199" s="35">
        <v>1</v>
      </c>
      <c r="BP199" s="4">
        <v>0.19</v>
      </c>
    </row>
    <row r="200" spans="1:68" ht="293.25" x14ac:dyDescent="0.2">
      <c r="A200" s="177" t="s">
        <v>88</v>
      </c>
      <c r="B200" s="40" t="s">
        <v>1623</v>
      </c>
      <c r="C200" s="38"/>
      <c r="D200" s="41" t="s">
        <v>973</v>
      </c>
      <c r="E200" s="41" t="s">
        <v>974</v>
      </c>
      <c r="F200" s="35">
        <v>1</v>
      </c>
      <c r="G200" s="39"/>
      <c r="H200" s="37">
        <f t="shared" si="10"/>
        <v>0</v>
      </c>
      <c r="BN200" s="41" t="s">
        <v>91</v>
      </c>
      <c r="BO200" s="35">
        <v>1</v>
      </c>
      <c r="BP200" s="4">
        <v>0.19</v>
      </c>
    </row>
    <row r="201" spans="1:68" ht="12.75" x14ac:dyDescent="0.2">
      <c r="A201" s="158" t="s">
        <v>829</v>
      </c>
      <c r="B201" s="40" t="s">
        <v>830</v>
      </c>
      <c r="C201" s="38" t="s">
        <v>1611</v>
      </c>
      <c r="D201" s="34"/>
      <c r="E201" s="33"/>
      <c r="F201" s="255" t="s">
        <v>1610</v>
      </c>
      <c r="G201" s="256"/>
      <c r="H201" s="37"/>
      <c r="BN201" s="41"/>
      <c r="BO201" s="35"/>
    </row>
    <row r="202" spans="1:68" ht="12.75" x14ac:dyDescent="0.2">
      <c r="A202" s="167"/>
      <c r="B202" s="51"/>
      <c r="C202" s="52"/>
      <c r="D202" s="53"/>
      <c r="E202" s="52"/>
      <c r="F202" s="54">
        <v>1</v>
      </c>
      <c r="G202" s="55"/>
      <c r="H202" s="55">
        <f t="shared" si="10"/>
        <v>0</v>
      </c>
      <c r="BN202" s="52"/>
      <c r="BO202" s="54">
        <v>1</v>
      </c>
    </row>
    <row r="203" spans="1:68" ht="12.75" x14ac:dyDescent="0.2">
      <c r="A203" s="166"/>
      <c r="B203" s="27" t="s">
        <v>843</v>
      </c>
      <c r="C203" s="28"/>
      <c r="D203" s="28"/>
      <c r="E203" s="28"/>
      <c r="F203" s="29">
        <v>1</v>
      </c>
      <c r="G203" s="30"/>
      <c r="H203" s="31">
        <f t="shared" si="10"/>
        <v>0</v>
      </c>
      <c r="BN203" s="28"/>
      <c r="BO203" s="29">
        <v>1</v>
      </c>
    </row>
    <row r="204" spans="1:68" ht="12.75" x14ac:dyDescent="0.2">
      <c r="A204" s="158" t="s">
        <v>844</v>
      </c>
      <c r="B204" s="69" t="s">
        <v>845</v>
      </c>
      <c r="C204" s="33"/>
      <c r="D204" s="34" t="s">
        <v>846</v>
      </c>
      <c r="E204" s="33"/>
      <c r="F204" s="35">
        <v>1</v>
      </c>
      <c r="G204" s="39"/>
      <c r="H204" s="37">
        <f t="shared" si="10"/>
        <v>0</v>
      </c>
      <c r="BN204" s="33"/>
      <c r="BO204" s="35">
        <v>1</v>
      </c>
    </row>
    <row r="205" spans="1:68" ht="12.75" x14ac:dyDescent="0.2">
      <c r="A205" s="158" t="s">
        <v>847</v>
      </c>
      <c r="B205" s="69" t="s">
        <v>848</v>
      </c>
      <c r="C205" s="33"/>
      <c r="D205" s="34" t="s">
        <v>849</v>
      </c>
      <c r="E205" s="33"/>
      <c r="F205" s="35">
        <v>1</v>
      </c>
      <c r="G205" s="39"/>
      <c r="H205" s="37">
        <f t="shared" si="10"/>
        <v>0</v>
      </c>
      <c r="BN205" s="33"/>
      <c r="BO205" s="35">
        <v>1</v>
      </c>
    </row>
    <row r="206" spans="1:68" ht="12.75" x14ac:dyDescent="0.2">
      <c r="A206" s="158" t="s">
        <v>852</v>
      </c>
      <c r="B206" s="69" t="s">
        <v>850</v>
      </c>
      <c r="C206" s="33"/>
      <c r="D206" s="34" t="s">
        <v>851</v>
      </c>
      <c r="E206" s="33"/>
      <c r="F206" s="35">
        <v>1</v>
      </c>
      <c r="G206" s="39"/>
      <c r="H206" s="37">
        <f t="shared" si="10"/>
        <v>0</v>
      </c>
      <c r="BN206" s="33"/>
      <c r="BO206" s="35">
        <v>1</v>
      </c>
    </row>
    <row r="207" spans="1:68" ht="12.75" x14ac:dyDescent="0.2">
      <c r="A207" s="159" t="s">
        <v>853</v>
      </c>
      <c r="B207" s="40" t="s">
        <v>855</v>
      </c>
      <c r="C207" s="33"/>
      <c r="D207" s="34" t="s">
        <v>392</v>
      </c>
      <c r="E207" s="33"/>
      <c r="F207" s="35">
        <v>1</v>
      </c>
      <c r="G207" s="39"/>
      <c r="H207" s="37">
        <f t="shared" si="10"/>
        <v>0</v>
      </c>
      <c r="BN207" s="33" t="s">
        <v>278</v>
      </c>
      <c r="BO207" s="35">
        <v>1</v>
      </c>
      <c r="BP207" s="4">
        <v>1.1000000000000001</v>
      </c>
    </row>
    <row r="208" spans="1:68" ht="12.75" x14ac:dyDescent="0.2">
      <c r="A208" s="159" t="s">
        <v>854</v>
      </c>
      <c r="B208" s="40" t="s">
        <v>856</v>
      </c>
      <c r="C208" s="38"/>
      <c r="D208" s="41" t="s">
        <v>374</v>
      </c>
      <c r="E208" s="41"/>
      <c r="F208" s="35">
        <v>1</v>
      </c>
      <c r="G208" s="39"/>
      <c r="H208" s="37">
        <f t="shared" si="10"/>
        <v>0</v>
      </c>
      <c r="BN208" s="41" t="s">
        <v>280</v>
      </c>
      <c r="BO208" s="35">
        <v>1</v>
      </c>
      <c r="BP208" s="4">
        <v>3</v>
      </c>
    </row>
    <row r="209" spans="1:68" ht="12.75" x14ac:dyDescent="0.2">
      <c r="A209" s="158" t="s">
        <v>842</v>
      </c>
      <c r="B209" s="40" t="s">
        <v>249</v>
      </c>
      <c r="C209" s="38" t="s">
        <v>1611</v>
      </c>
      <c r="D209" s="34"/>
      <c r="E209" s="33"/>
      <c r="F209" s="255" t="s">
        <v>1610</v>
      </c>
      <c r="G209" s="256"/>
      <c r="H209" s="37"/>
      <c r="BN209" s="33" t="s">
        <v>282</v>
      </c>
      <c r="BO209" s="35">
        <v>1</v>
      </c>
      <c r="BP209" s="4">
        <v>0.4</v>
      </c>
    </row>
    <row r="210" spans="1:68" ht="12.75" x14ac:dyDescent="0.2">
      <c r="A210" s="167"/>
      <c r="B210" s="51"/>
      <c r="C210" s="52"/>
      <c r="D210" s="53"/>
      <c r="E210" s="52"/>
      <c r="F210" s="54">
        <v>1</v>
      </c>
      <c r="G210" s="55"/>
      <c r="H210" s="55">
        <f t="shared" si="10"/>
        <v>0</v>
      </c>
      <c r="BN210" s="52"/>
      <c r="BO210" s="54">
        <v>1</v>
      </c>
    </row>
    <row r="211" spans="1:68" ht="12.75" x14ac:dyDescent="0.2">
      <c r="A211" s="21"/>
      <c r="B211" s="22" t="s">
        <v>423</v>
      </c>
      <c r="C211" s="23"/>
      <c r="D211" s="23"/>
      <c r="E211" s="23"/>
      <c r="F211" s="24"/>
      <c r="G211" s="25"/>
      <c r="H211" s="25"/>
      <c r="BN211" s="164"/>
      <c r="BO211" s="165"/>
    </row>
    <row r="212" spans="1:68" ht="12.75" x14ac:dyDescent="0.2">
      <c r="A212" s="166" t="s">
        <v>424</v>
      </c>
      <c r="B212" s="27" t="s">
        <v>425</v>
      </c>
      <c r="C212" s="28"/>
      <c r="D212" s="28"/>
      <c r="E212" s="28"/>
      <c r="F212" s="29">
        <v>1</v>
      </c>
      <c r="G212" s="30"/>
      <c r="H212" s="31">
        <f t="shared" ref="H212:H259" si="12">G212*F212</f>
        <v>0</v>
      </c>
      <c r="BN212" s="164"/>
      <c r="BO212" s="165"/>
    </row>
    <row r="213" spans="1:68" ht="293.25" x14ac:dyDescent="0.2">
      <c r="A213" s="161" t="s">
        <v>426</v>
      </c>
      <c r="B213" s="40" t="s">
        <v>1623</v>
      </c>
      <c r="C213" s="38" t="s">
        <v>1615</v>
      </c>
      <c r="D213" s="41" t="s">
        <v>973</v>
      </c>
      <c r="E213" s="41" t="s">
        <v>974</v>
      </c>
      <c r="F213" s="255" t="s">
        <v>1610</v>
      </c>
      <c r="G213" s="256"/>
      <c r="H213" s="37"/>
      <c r="BN213" s="164"/>
      <c r="BO213" s="165"/>
    </row>
    <row r="214" spans="1:68" ht="293.25" x14ac:dyDescent="0.2">
      <c r="A214" s="161" t="s">
        <v>427</v>
      </c>
      <c r="B214" s="40" t="s">
        <v>1625</v>
      </c>
      <c r="C214" s="38" t="s">
        <v>1614</v>
      </c>
      <c r="D214" s="41" t="s">
        <v>973</v>
      </c>
      <c r="E214" s="41" t="s">
        <v>975</v>
      </c>
      <c r="F214" s="255" t="s">
        <v>1610</v>
      </c>
      <c r="G214" s="256"/>
      <c r="H214" s="37"/>
      <c r="BN214" s="164"/>
      <c r="BO214" s="165"/>
    </row>
    <row r="215" spans="1:68" ht="38.25" x14ac:dyDescent="0.2">
      <c r="A215" s="161" t="s">
        <v>428</v>
      </c>
      <c r="B215" s="76" t="s">
        <v>967</v>
      </c>
      <c r="C215" s="33" t="s">
        <v>1611</v>
      </c>
      <c r="D215" s="34" t="s">
        <v>1204</v>
      </c>
      <c r="E215" s="33"/>
      <c r="F215" s="255" t="s">
        <v>1610</v>
      </c>
      <c r="G215" s="256"/>
      <c r="H215" s="37"/>
      <c r="BN215" s="164"/>
      <c r="BO215" s="165"/>
    </row>
    <row r="216" spans="1:68" ht="38.25" x14ac:dyDescent="0.2">
      <c r="A216" s="161" t="s">
        <v>429</v>
      </c>
      <c r="B216" s="76" t="s">
        <v>967</v>
      </c>
      <c r="C216" s="33" t="s">
        <v>1611</v>
      </c>
      <c r="D216" s="34" t="s">
        <v>1205</v>
      </c>
      <c r="E216" s="33"/>
      <c r="F216" s="255" t="s">
        <v>1610</v>
      </c>
      <c r="G216" s="256"/>
      <c r="H216" s="37"/>
      <c r="BN216" s="164"/>
      <c r="BO216" s="165"/>
    </row>
    <row r="217" spans="1:68" ht="38.25" x14ac:dyDescent="0.2">
      <c r="A217" s="161" t="s">
        <v>430</v>
      </c>
      <c r="B217" s="76" t="s">
        <v>967</v>
      </c>
      <c r="C217" s="33" t="s">
        <v>1611</v>
      </c>
      <c r="D217" s="34" t="s">
        <v>1206</v>
      </c>
      <c r="E217" s="33"/>
      <c r="F217" s="255" t="s">
        <v>1610</v>
      </c>
      <c r="G217" s="256"/>
      <c r="H217" s="37"/>
      <c r="BN217" s="164"/>
      <c r="BO217" s="165"/>
    </row>
    <row r="218" spans="1:68" ht="12.75" x14ac:dyDescent="0.2">
      <c r="A218" s="167" t="s">
        <v>431</v>
      </c>
      <c r="B218" s="51"/>
      <c r="C218" s="52"/>
      <c r="D218" s="53"/>
      <c r="E218" s="52"/>
      <c r="F218" s="54">
        <v>1</v>
      </c>
      <c r="G218" s="55"/>
      <c r="H218" s="55">
        <f t="shared" si="12"/>
        <v>0</v>
      </c>
      <c r="BN218" s="164"/>
      <c r="BO218" s="165"/>
    </row>
    <row r="219" spans="1:68" ht="12.75" x14ac:dyDescent="0.2">
      <c r="A219" s="166" t="s">
        <v>431</v>
      </c>
      <c r="B219" s="27" t="s">
        <v>432</v>
      </c>
      <c r="C219" s="28"/>
      <c r="D219" s="28"/>
      <c r="E219" s="28"/>
      <c r="F219" s="29">
        <v>1</v>
      </c>
      <c r="G219" s="30"/>
      <c r="H219" s="31">
        <f t="shared" si="12"/>
        <v>0</v>
      </c>
      <c r="BN219" s="164"/>
      <c r="BO219" s="165"/>
    </row>
    <row r="220" spans="1:68" ht="38.25" x14ac:dyDescent="0.2">
      <c r="A220" s="161" t="s">
        <v>433</v>
      </c>
      <c r="B220" s="76" t="s">
        <v>967</v>
      </c>
      <c r="C220" s="33" t="s">
        <v>1611</v>
      </c>
      <c r="D220" s="34" t="s">
        <v>434</v>
      </c>
      <c r="E220" s="33"/>
      <c r="F220" s="255" t="s">
        <v>1610</v>
      </c>
      <c r="G220" s="256"/>
      <c r="H220" s="37"/>
      <c r="BN220" s="164"/>
      <c r="BO220" s="165"/>
    </row>
    <row r="221" spans="1:68" ht="12.75" x14ac:dyDescent="0.2">
      <c r="A221" s="161" t="s">
        <v>435</v>
      </c>
      <c r="B221" s="197" t="s">
        <v>1207</v>
      </c>
      <c r="C221" s="33" t="s">
        <v>1611</v>
      </c>
      <c r="D221" s="34"/>
      <c r="E221" s="33"/>
      <c r="F221" s="255" t="s">
        <v>1610</v>
      </c>
      <c r="G221" s="256"/>
      <c r="H221" s="37"/>
      <c r="BN221" s="164"/>
      <c r="BO221" s="165"/>
    </row>
    <row r="222" spans="1:68" ht="12.75" x14ac:dyDescent="0.2">
      <c r="A222" s="161" t="s">
        <v>436</v>
      </c>
      <c r="B222" s="197" t="s">
        <v>1208</v>
      </c>
      <c r="C222" s="33" t="s">
        <v>1611</v>
      </c>
      <c r="D222" s="34"/>
      <c r="E222" s="33"/>
      <c r="F222" s="255" t="s">
        <v>1610</v>
      </c>
      <c r="G222" s="256"/>
      <c r="H222" s="37"/>
      <c r="BN222" s="164"/>
      <c r="BO222" s="165"/>
    </row>
    <row r="223" spans="1:68" ht="12.75" x14ac:dyDescent="0.2">
      <c r="A223" s="167"/>
      <c r="B223" s="51"/>
      <c r="C223" s="52"/>
      <c r="D223" s="53"/>
      <c r="E223" s="52"/>
      <c r="F223" s="54">
        <v>1</v>
      </c>
      <c r="G223" s="55"/>
      <c r="H223" s="55">
        <f t="shared" si="12"/>
        <v>0</v>
      </c>
      <c r="BN223" s="164"/>
      <c r="BO223" s="165"/>
    </row>
    <row r="224" spans="1:68" ht="12.75" x14ac:dyDescent="0.2">
      <c r="A224" s="166" t="s">
        <v>437</v>
      </c>
      <c r="B224" s="27" t="s">
        <v>438</v>
      </c>
      <c r="C224" s="28"/>
      <c r="D224" s="28"/>
      <c r="E224" s="28"/>
      <c r="F224" s="29">
        <v>1</v>
      </c>
      <c r="G224" s="30"/>
      <c r="H224" s="31">
        <f t="shared" si="12"/>
        <v>0</v>
      </c>
      <c r="BN224" s="164"/>
      <c r="BO224" s="165"/>
    </row>
    <row r="225" spans="1:67" ht="63.75" x14ac:dyDescent="0.2">
      <c r="A225" s="161" t="s">
        <v>439</v>
      </c>
      <c r="B225" s="40" t="s">
        <v>965</v>
      </c>
      <c r="C225" s="33" t="s">
        <v>1611</v>
      </c>
      <c r="D225" s="72" t="s">
        <v>1209</v>
      </c>
      <c r="E225" s="71"/>
      <c r="F225" s="255" t="s">
        <v>1610</v>
      </c>
      <c r="G225" s="256"/>
      <c r="H225" s="37"/>
      <c r="BN225" s="164"/>
      <c r="BO225" s="165"/>
    </row>
    <row r="226" spans="1:67" ht="12.75" x14ac:dyDescent="0.2">
      <c r="A226" s="161" t="s">
        <v>440</v>
      </c>
      <c r="B226" s="40" t="s">
        <v>79</v>
      </c>
      <c r="C226" s="33" t="s">
        <v>1611</v>
      </c>
      <c r="D226" s="72" t="s">
        <v>441</v>
      </c>
      <c r="E226" s="71" t="s">
        <v>81</v>
      </c>
      <c r="F226" s="255" t="s">
        <v>1610</v>
      </c>
      <c r="G226" s="256"/>
      <c r="H226" s="37"/>
      <c r="BN226" s="164"/>
      <c r="BO226" s="165"/>
    </row>
    <row r="227" spans="1:67" ht="38.25" x14ac:dyDescent="0.2">
      <c r="A227" s="161" t="s">
        <v>442</v>
      </c>
      <c r="B227" s="76" t="s">
        <v>967</v>
      </c>
      <c r="C227" s="33" t="s">
        <v>1611</v>
      </c>
      <c r="D227" s="34" t="s">
        <v>1210</v>
      </c>
      <c r="E227" s="33"/>
      <c r="F227" s="255" t="s">
        <v>1610</v>
      </c>
      <c r="G227" s="256"/>
      <c r="H227" s="37"/>
      <c r="BN227" s="164"/>
      <c r="BO227" s="165"/>
    </row>
    <row r="228" spans="1:67" ht="12.75" x14ac:dyDescent="0.2">
      <c r="A228" s="167"/>
      <c r="B228" s="51"/>
      <c r="C228" s="52"/>
      <c r="D228" s="53"/>
      <c r="E228" s="52"/>
      <c r="F228" s="54">
        <v>1</v>
      </c>
      <c r="G228" s="55"/>
      <c r="H228" s="55">
        <f t="shared" si="12"/>
        <v>0</v>
      </c>
      <c r="BN228" s="164"/>
      <c r="BO228" s="165"/>
    </row>
    <row r="229" spans="1:67" ht="12.75" x14ac:dyDescent="0.2">
      <c r="A229" s="166" t="s">
        <v>443</v>
      </c>
      <c r="B229" s="27" t="s">
        <v>444</v>
      </c>
      <c r="C229" s="28"/>
      <c r="D229" s="28"/>
      <c r="E229" s="28"/>
      <c r="F229" s="29">
        <v>1</v>
      </c>
      <c r="G229" s="30"/>
      <c r="H229" s="31"/>
      <c r="BN229" s="164"/>
      <c r="BO229" s="165"/>
    </row>
    <row r="230" spans="1:67" ht="63.75" x14ac:dyDescent="0.2">
      <c r="A230" s="161" t="s">
        <v>445</v>
      </c>
      <c r="B230" s="40" t="s">
        <v>965</v>
      </c>
      <c r="C230" s="33" t="s">
        <v>1611</v>
      </c>
      <c r="D230" s="72" t="s">
        <v>1211</v>
      </c>
      <c r="E230" s="71"/>
      <c r="F230" s="255" t="s">
        <v>1610</v>
      </c>
      <c r="G230" s="256"/>
      <c r="H230" s="37"/>
      <c r="BN230" s="164"/>
      <c r="BO230" s="165"/>
    </row>
    <row r="231" spans="1:67" ht="12.75" x14ac:dyDescent="0.2">
      <c r="A231" s="161" t="s">
        <v>446</v>
      </c>
      <c r="B231" s="40" t="s">
        <v>79</v>
      </c>
      <c r="C231" s="33" t="s">
        <v>1611</v>
      </c>
      <c r="D231" s="72" t="s">
        <v>441</v>
      </c>
      <c r="E231" s="71" t="s">
        <v>81</v>
      </c>
      <c r="F231" s="255" t="s">
        <v>1610</v>
      </c>
      <c r="G231" s="256"/>
      <c r="H231" s="37"/>
      <c r="BN231" s="164"/>
      <c r="BO231" s="165"/>
    </row>
    <row r="232" spans="1:67" ht="38.25" x14ac:dyDescent="0.2">
      <c r="A232" s="161" t="s">
        <v>447</v>
      </c>
      <c r="B232" s="76" t="s">
        <v>967</v>
      </c>
      <c r="C232" s="33" t="s">
        <v>1613</v>
      </c>
      <c r="D232" s="34" t="s">
        <v>1212</v>
      </c>
      <c r="E232" s="33"/>
      <c r="F232" s="255" t="s">
        <v>1610</v>
      </c>
      <c r="G232" s="256"/>
      <c r="H232" s="37"/>
      <c r="BN232" s="164"/>
      <c r="BO232" s="165"/>
    </row>
    <row r="233" spans="1:67" ht="38.25" x14ac:dyDescent="0.2">
      <c r="A233" s="161" t="s">
        <v>448</v>
      </c>
      <c r="B233" s="76" t="s">
        <v>967</v>
      </c>
      <c r="C233" s="33" t="s">
        <v>1613</v>
      </c>
      <c r="D233" s="34" t="s">
        <v>1213</v>
      </c>
      <c r="E233" s="33"/>
      <c r="F233" s="255" t="s">
        <v>1610</v>
      </c>
      <c r="G233" s="256"/>
      <c r="H233" s="37"/>
      <c r="BN233" s="164"/>
      <c r="BO233" s="165"/>
    </row>
    <row r="234" spans="1:67" ht="38.25" x14ac:dyDescent="0.2">
      <c r="A234" s="161" t="s">
        <v>449</v>
      </c>
      <c r="B234" s="76" t="s">
        <v>967</v>
      </c>
      <c r="C234" s="33" t="s">
        <v>1611</v>
      </c>
      <c r="D234" s="34" t="s">
        <v>1214</v>
      </c>
      <c r="E234" s="33"/>
      <c r="F234" s="255" t="s">
        <v>1610</v>
      </c>
      <c r="G234" s="256"/>
      <c r="H234" s="37"/>
      <c r="BN234" s="164"/>
      <c r="BO234" s="165"/>
    </row>
    <row r="235" spans="1:67" ht="38.25" x14ac:dyDescent="0.2">
      <c r="A235" s="161" t="s">
        <v>450</v>
      </c>
      <c r="B235" s="76" t="s">
        <v>972</v>
      </c>
      <c r="C235" s="33" t="s">
        <v>1611</v>
      </c>
      <c r="D235" s="34" t="s">
        <v>1215</v>
      </c>
      <c r="E235" s="33"/>
      <c r="F235" s="255" t="s">
        <v>1610</v>
      </c>
      <c r="G235" s="256"/>
      <c r="H235" s="37"/>
      <c r="BN235" s="164"/>
      <c r="BO235" s="165"/>
    </row>
    <row r="236" spans="1:67" ht="12.75" x14ac:dyDescent="0.2">
      <c r="A236" s="167"/>
      <c r="B236" s="51"/>
      <c r="C236" s="52"/>
      <c r="D236" s="53"/>
      <c r="E236" s="52"/>
      <c r="F236" s="54">
        <v>1</v>
      </c>
      <c r="G236" s="55"/>
      <c r="H236" s="55">
        <f t="shared" si="12"/>
        <v>0</v>
      </c>
      <c r="BN236" s="164"/>
      <c r="BO236" s="165"/>
    </row>
    <row r="237" spans="1:67" ht="12.75" x14ac:dyDescent="0.2">
      <c r="A237" s="166" t="s">
        <v>451</v>
      </c>
      <c r="B237" s="27" t="s">
        <v>452</v>
      </c>
      <c r="C237" s="28"/>
      <c r="D237" s="28"/>
      <c r="E237" s="28"/>
      <c r="F237" s="29">
        <v>1</v>
      </c>
      <c r="G237" s="30"/>
      <c r="H237" s="31">
        <f t="shared" si="12"/>
        <v>0</v>
      </c>
      <c r="BN237" s="164"/>
      <c r="BO237" s="165"/>
    </row>
    <row r="238" spans="1:67" ht="25.5" x14ac:dyDescent="0.2">
      <c r="A238" s="161" t="s">
        <v>453</v>
      </c>
      <c r="B238" s="40" t="s">
        <v>931</v>
      </c>
      <c r="C238" s="33" t="s">
        <v>1611</v>
      </c>
      <c r="D238" s="41" t="s">
        <v>932</v>
      </c>
      <c r="E238" s="41"/>
      <c r="F238" s="255" t="s">
        <v>1610</v>
      </c>
      <c r="G238" s="256"/>
      <c r="H238" s="37"/>
      <c r="BN238" s="164"/>
      <c r="BO238" s="165"/>
    </row>
    <row r="239" spans="1:67" ht="76.5" x14ac:dyDescent="0.2">
      <c r="A239" s="161" t="s">
        <v>454</v>
      </c>
      <c r="B239" s="66" t="s">
        <v>1216</v>
      </c>
      <c r="C239" s="33" t="s">
        <v>1611</v>
      </c>
      <c r="D239" s="34" t="s">
        <v>1217</v>
      </c>
      <c r="E239" s="33"/>
      <c r="F239" s="255" t="s">
        <v>1610</v>
      </c>
      <c r="G239" s="256"/>
      <c r="H239" s="37"/>
      <c r="BN239" s="164"/>
      <c r="BO239" s="165"/>
    </row>
    <row r="240" spans="1:67" ht="12.75" x14ac:dyDescent="0.2">
      <c r="A240" s="161" t="s">
        <v>455</v>
      </c>
      <c r="B240" s="66" t="s">
        <v>1068</v>
      </c>
      <c r="C240" s="33" t="s">
        <v>1611</v>
      </c>
      <c r="D240" s="34"/>
      <c r="E240" s="33"/>
      <c r="F240" s="255" t="s">
        <v>1610</v>
      </c>
      <c r="G240" s="256"/>
      <c r="H240" s="37"/>
      <c r="BN240" s="164"/>
      <c r="BO240" s="165"/>
    </row>
    <row r="241" spans="1:67" ht="51" x14ac:dyDescent="0.2">
      <c r="A241" s="161" t="s">
        <v>456</v>
      </c>
      <c r="B241" s="40" t="s">
        <v>1218</v>
      </c>
      <c r="C241" s="33" t="s">
        <v>1611</v>
      </c>
      <c r="D241" s="34" t="s">
        <v>1219</v>
      </c>
      <c r="E241" s="33"/>
      <c r="F241" s="255" t="s">
        <v>1610</v>
      </c>
      <c r="G241" s="256"/>
      <c r="H241" s="37"/>
      <c r="BN241" s="164"/>
      <c r="BO241" s="165"/>
    </row>
    <row r="242" spans="1:67" ht="63.75" x14ac:dyDescent="0.2">
      <c r="A242" s="161" t="s">
        <v>457</v>
      </c>
      <c r="B242" s="66" t="s">
        <v>1220</v>
      </c>
      <c r="C242" s="33" t="s">
        <v>1611</v>
      </c>
      <c r="D242" s="72" t="s">
        <v>1221</v>
      </c>
      <c r="E242" s="71" t="s">
        <v>1222</v>
      </c>
      <c r="F242" s="255" t="s">
        <v>1610</v>
      </c>
      <c r="G242" s="256"/>
      <c r="H242" s="64"/>
      <c r="BN242" s="164"/>
      <c r="BO242" s="165"/>
    </row>
    <row r="243" spans="1:67" ht="25.5" x14ac:dyDescent="0.2">
      <c r="A243" s="161" t="s">
        <v>458</v>
      </c>
      <c r="B243" s="40" t="s">
        <v>1223</v>
      </c>
      <c r="C243" s="33" t="s">
        <v>1611</v>
      </c>
      <c r="D243" s="34" t="s">
        <v>1217</v>
      </c>
      <c r="E243" s="33"/>
      <c r="F243" s="255" t="s">
        <v>1610</v>
      </c>
      <c r="G243" s="256"/>
      <c r="H243" s="37"/>
      <c r="BN243" s="164"/>
      <c r="BO243" s="165"/>
    </row>
    <row r="244" spans="1:67" ht="25.5" x14ac:dyDescent="0.2">
      <c r="A244" s="161" t="s">
        <v>459</v>
      </c>
      <c r="B244" s="40" t="s">
        <v>1224</v>
      </c>
      <c r="C244" s="33" t="s">
        <v>1611</v>
      </c>
      <c r="D244" s="41" t="s">
        <v>1225</v>
      </c>
      <c r="E244" s="41" t="s">
        <v>1226</v>
      </c>
      <c r="F244" s="255" t="s">
        <v>1610</v>
      </c>
      <c r="G244" s="256"/>
      <c r="H244" s="37"/>
      <c r="BN244" s="164"/>
      <c r="BO244" s="165"/>
    </row>
    <row r="245" spans="1:67" ht="38.25" x14ac:dyDescent="0.2">
      <c r="A245" s="161" t="s">
        <v>460</v>
      </c>
      <c r="B245" s="40" t="s">
        <v>1227</v>
      </c>
      <c r="C245" s="33" t="s">
        <v>1611</v>
      </c>
      <c r="D245" s="34" t="s">
        <v>1228</v>
      </c>
      <c r="E245" s="33"/>
      <c r="F245" s="255" t="s">
        <v>1610</v>
      </c>
      <c r="G245" s="256"/>
      <c r="H245" s="37"/>
      <c r="BN245" s="164"/>
      <c r="BO245" s="165"/>
    </row>
    <row r="246" spans="1:67" ht="38.25" x14ac:dyDescent="0.2">
      <c r="A246" s="161" t="s">
        <v>461</v>
      </c>
      <c r="B246" s="40" t="s">
        <v>1229</v>
      </c>
      <c r="C246" s="33" t="s">
        <v>1611</v>
      </c>
      <c r="D246" s="34" t="s">
        <v>1230</v>
      </c>
      <c r="E246" s="33"/>
      <c r="F246" s="255" t="s">
        <v>1610</v>
      </c>
      <c r="G246" s="256"/>
      <c r="H246" s="37"/>
      <c r="BN246" s="164"/>
      <c r="BO246" s="165"/>
    </row>
    <row r="247" spans="1:67" ht="89.25" x14ac:dyDescent="0.2">
      <c r="A247" s="161" t="s">
        <v>462</v>
      </c>
      <c r="B247" s="76" t="s">
        <v>1231</v>
      </c>
      <c r="C247" s="33" t="s">
        <v>1611</v>
      </c>
      <c r="D247" s="72" t="s">
        <v>1232</v>
      </c>
      <c r="E247" s="71" t="s">
        <v>1233</v>
      </c>
      <c r="F247" s="255" t="s">
        <v>1610</v>
      </c>
      <c r="G247" s="256"/>
      <c r="H247" s="37"/>
      <c r="BN247" s="164"/>
      <c r="BO247" s="165"/>
    </row>
    <row r="248" spans="1:67" ht="38.25" x14ac:dyDescent="0.2">
      <c r="A248" s="161" t="s">
        <v>463</v>
      </c>
      <c r="B248" s="66" t="s">
        <v>1234</v>
      </c>
      <c r="C248" s="33" t="s">
        <v>1611</v>
      </c>
      <c r="D248" s="34"/>
      <c r="E248" s="33"/>
      <c r="F248" s="255" t="s">
        <v>1610</v>
      </c>
      <c r="G248" s="256"/>
      <c r="H248" s="37"/>
      <c r="BN248" s="164"/>
      <c r="BO248" s="165"/>
    </row>
    <row r="249" spans="1:67" ht="38.25" x14ac:dyDescent="0.2">
      <c r="A249" s="161" t="s">
        <v>464</v>
      </c>
      <c r="B249" s="66" t="s">
        <v>1235</v>
      </c>
      <c r="C249" s="33" t="s">
        <v>1611</v>
      </c>
      <c r="D249" s="34" t="s">
        <v>1236</v>
      </c>
      <c r="E249" s="33"/>
      <c r="F249" s="255" t="s">
        <v>1610</v>
      </c>
      <c r="G249" s="256"/>
      <c r="H249" s="37"/>
      <c r="BN249" s="164"/>
      <c r="BO249" s="165"/>
    </row>
    <row r="250" spans="1:67" ht="12.75" x14ac:dyDescent="0.2">
      <c r="A250" s="161" t="s">
        <v>465</v>
      </c>
      <c r="B250" s="197" t="s">
        <v>1237</v>
      </c>
      <c r="C250" s="33" t="s">
        <v>1611</v>
      </c>
      <c r="D250" s="34"/>
      <c r="E250" s="33"/>
      <c r="F250" s="255" t="s">
        <v>1610</v>
      </c>
      <c r="G250" s="256"/>
      <c r="H250" s="37"/>
      <c r="BN250" s="164"/>
      <c r="BO250" s="165"/>
    </row>
    <row r="251" spans="1:67" ht="25.5" x14ac:dyDescent="0.2">
      <c r="A251" s="161" t="s">
        <v>466</v>
      </c>
      <c r="B251" s="40" t="s">
        <v>1238</v>
      </c>
      <c r="C251" s="33" t="s">
        <v>1611</v>
      </c>
      <c r="D251" s="34" t="s">
        <v>1239</v>
      </c>
      <c r="E251" s="33"/>
      <c r="F251" s="255" t="s">
        <v>1610</v>
      </c>
      <c r="G251" s="256"/>
      <c r="H251" s="37"/>
      <c r="BN251" s="164"/>
      <c r="BO251" s="165"/>
    </row>
    <row r="252" spans="1:67" ht="293.25" x14ac:dyDescent="0.2">
      <c r="A252" s="161" t="s">
        <v>467</v>
      </c>
      <c r="B252" s="40" t="s">
        <v>1623</v>
      </c>
      <c r="C252" s="38" t="s">
        <v>1613</v>
      </c>
      <c r="D252" s="41" t="s">
        <v>973</v>
      </c>
      <c r="E252" s="41" t="s">
        <v>974</v>
      </c>
      <c r="F252" s="255" t="s">
        <v>1610</v>
      </c>
      <c r="G252" s="256"/>
      <c r="H252" s="37"/>
      <c r="BN252" s="164"/>
      <c r="BO252" s="165"/>
    </row>
    <row r="253" spans="1:67" ht="12.75" x14ac:dyDescent="0.2">
      <c r="A253" s="161" t="s">
        <v>468</v>
      </c>
      <c r="B253" s="40" t="s">
        <v>1240</v>
      </c>
      <c r="C253" s="33" t="s">
        <v>1613</v>
      </c>
      <c r="D253" s="34" t="s">
        <v>469</v>
      </c>
      <c r="E253" s="33"/>
      <c r="F253" s="255" t="s">
        <v>1610</v>
      </c>
      <c r="G253" s="256"/>
      <c r="H253" s="37"/>
      <c r="BN253" s="164"/>
      <c r="BO253" s="165"/>
    </row>
    <row r="254" spans="1:67" ht="12.75" x14ac:dyDescent="0.2">
      <c r="A254" s="161" t="s">
        <v>470</v>
      </c>
      <c r="B254" s="75" t="s">
        <v>471</v>
      </c>
      <c r="C254" s="33" t="s">
        <v>1611</v>
      </c>
      <c r="D254" s="34" t="s">
        <v>472</v>
      </c>
      <c r="E254" s="33" t="s">
        <v>75</v>
      </c>
      <c r="F254" s="255" t="s">
        <v>1610</v>
      </c>
      <c r="G254" s="256"/>
      <c r="H254" s="37"/>
      <c r="BN254" s="164"/>
      <c r="BO254" s="165"/>
    </row>
    <row r="255" spans="1:67" ht="51" x14ac:dyDescent="0.2">
      <c r="A255" s="161" t="s">
        <v>473</v>
      </c>
      <c r="B255" s="40" t="s">
        <v>1244</v>
      </c>
      <c r="C255" s="33" t="s">
        <v>1611</v>
      </c>
      <c r="D255" s="67" t="s">
        <v>1245</v>
      </c>
      <c r="E255" s="67" t="s">
        <v>474</v>
      </c>
      <c r="F255" s="255" t="s">
        <v>1610</v>
      </c>
      <c r="G255" s="256"/>
      <c r="H255" s="37"/>
      <c r="BN255" s="164"/>
      <c r="BO255" s="165"/>
    </row>
    <row r="256" spans="1:67" ht="25.5" x14ac:dyDescent="0.2">
      <c r="A256" s="161" t="s">
        <v>475</v>
      </c>
      <c r="B256" s="40" t="s">
        <v>1241</v>
      </c>
      <c r="C256" s="33" t="s">
        <v>1609</v>
      </c>
      <c r="D256" s="41" t="s">
        <v>1171</v>
      </c>
      <c r="E256" s="33"/>
      <c r="F256" s="255" t="s">
        <v>1610</v>
      </c>
      <c r="G256" s="256"/>
      <c r="H256" s="37"/>
      <c r="BN256" s="164"/>
      <c r="BO256" s="165"/>
    </row>
    <row r="257" spans="1:67" ht="38.25" x14ac:dyDescent="0.2">
      <c r="A257" s="161" t="s">
        <v>476</v>
      </c>
      <c r="B257" s="77" t="s">
        <v>1242</v>
      </c>
      <c r="C257" s="33" t="s">
        <v>1611</v>
      </c>
      <c r="D257" s="71" t="s">
        <v>1076</v>
      </c>
      <c r="E257" s="41" t="s">
        <v>1243</v>
      </c>
      <c r="F257" s="255" t="s">
        <v>1610</v>
      </c>
      <c r="G257" s="256"/>
      <c r="H257" s="37"/>
      <c r="BN257" s="164"/>
      <c r="BO257" s="165"/>
    </row>
    <row r="258" spans="1:67" ht="38.25" x14ac:dyDescent="0.2">
      <c r="A258" s="161" t="s">
        <v>477</v>
      </c>
      <c r="B258" s="40" t="s">
        <v>947</v>
      </c>
      <c r="C258" s="33" t="s">
        <v>1611</v>
      </c>
      <c r="D258" s="41" t="s">
        <v>948</v>
      </c>
      <c r="E258" s="41" t="s">
        <v>949</v>
      </c>
      <c r="F258" s="255" t="s">
        <v>1610</v>
      </c>
      <c r="G258" s="256"/>
      <c r="H258" s="37"/>
      <c r="BN258" s="164"/>
      <c r="BO258" s="165"/>
    </row>
    <row r="259" spans="1:67" ht="12.75" x14ac:dyDescent="0.2">
      <c r="A259" s="167"/>
      <c r="B259" s="51"/>
      <c r="C259" s="52"/>
      <c r="D259" s="53"/>
      <c r="E259" s="52"/>
      <c r="F259" s="54">
        <v>1</v>
      </c>
      <c r="G259" s="55"/>
      <c r="H259" s="55">
        <f t="shared" si="12"/>
        <v>0</v>
      </c>
      <c r="BN259" s="164"/>
      <c r="BO259" s="165"/>
    </row>
    <row r="260" spans="1:67" ht="12.75" x14ac:dyDescent="0.2">
      <c r="A260" s="166" t="s">
        <v>478</v>
      </c>
      <c r="B260" s="27" t="s">
        <v>479</v>
      </c>
      <c r="C260" s="28"/>
      <c r="D260" s="28"/>
      <c r="E260" s="28"/>
      <c r="F260" s="29">
        <v>1</v>
      </c>
      <c r="G260" s="30"/>
      <c r="H260" s="31"/>
      <c r="BN260" s="164"/>
      <c r="BO260" s="165"/>
    </row>
    <row r="261" spans="1:67" ht="89.25" x14ac:dyDescent="0.2">
      <c r="A261" s="161" t="s">
        <v>480</v>
      </c>
      <c r="B261" s="200" t="s">
        <v>1246</v>
      </c>
      <c r="C261" s="33" t="s">
        <v>1611</v>
      </c>
      <c r="D261" s="72" t="s">
        <v>1247</v>
      </c>
      <c r="E261" s="71" t="s">
        <v>1074</v>
      </c>
      <c r="F261" s="255" t="s">
        <v>1610</v>
      </c>
      <c r="G261" s="256"/>
      <c r="H261" s="37"/>
      <c r="BN261" s="164"/>
      <c r="BO261" s="165"/>
    </row>
    <row r="262" spans="1:67" ht="51" x14ac:dyDescent="0.2">
      <c r="A262" s="161" t="s">
        <v>481</v>
      </c>
      <c r="B262" s="66" t="s">
        <v>1248</v>
      </c>
      <c r="C262" s="33" t="s">
        <v>1611</v>
      </c>
      <c r="D262" s="72" t="s">
        <v>1249</v>
      </c>
      <c r="E262" s="71"/>
      <c r="F262" s="255" t="s">
        <v>1610</v>
      </c>
      <c r="G262" s="256"/>
      <c r="H262" s="37"/>
      <c r="BN262" s="164"/>
      <c r="BO262" s="165"/>
    </row>
    <row r="263" spans="1:67" ht="12.75" x14ac:dyDescent="0.2">
      <c r="A263" s="161" t="s">
        <v>482</v>
      </c>
      <c r="B263" s="66" t="s">
        <v>1068</v>
      </c>
      <c r="C263" s="33" t="s">
        <v>1611</v>
      </c>
      <c r="D263" s="72"/>
      <c r="E263" s="71"/>
      <c r="F263" s="255" t="s">
        <v>1610</v>
      </c>
      <c r="G263" s="256"/>
      <c r="H263" s="37"/>
      <c r="BN263" s="164"/>
      <c r="BO263" s="165"/>
    </row>
    <row r="264" spans="1:67" ht="38.25" x14ac:dyDescent="0.2">
      <c r="A264" s="161" t="s">
        <v>483</v>
      </c>
      <c r="B264" s="66" t="s">
        <v>1250</v>
      </c>
      <c r="C264" s="33" t="s">
        <v>1611</v>
      </c>
      <c r="D264" s="72" t="s">
        <v>1251</v>
      </c>
      <c r="E264" s="115"/>
      <c r="F264" s="255" t="s">
        <v>1610</v>
      </c>
      <c r="G264" s="256"/>
      <c r="H264" s="37"/>
      <c r="BN264" s="164"/>
      <c r="BO264" s="165"/>
    </row>
    <row r="265" spans="1:67" ht="25.5" x14ac:dyDescent="0.2">
      <c r="A265" s="161" t="s">
        <v>484</v>
      </c>
      <c r="B265" s="66" t="s">
        <v>1252</v>
      </c>
      <c r="C265" s="33" t="s">
        <v>1611</v>
      </c>
      <c r="D265" s="72" t="s">
        <v>1559</v>
      </c>
      <c r="E265" s="71" t="s">
        <v>1188</v>
      </c>
      <c r="F265" s="255" t="s">
        <v>1610</v>
      </c>
      <c r="G265" s="256"/>
      <c r="H265" s="64"/>
      <c r="BN265" s="164"/>
      <c r="BO265" s="165"/>
    </row>
    <row r="266" spans="1:67" ht="38.25" x14ac:dyDescent="0.2">
      <c r="A266" s="161" t="s">
        <v>485</v>
      </c>
      <c r="B266" s="40" t="s">
        <v>1253</v>
      </c>
      <c r="C266" s="33" t="s">
        <v>1611</v>
      </c>
      <c r="D266" s="72" t="s">
        <v>1254</v>
      </c>
      <c r="E266" s="71"/>
      <c r="F266" s="255" t="s">
        <v>1610</v>
      </c>
      <c r="G266" s="256"/>
      <c r="H266" s="37"/>
      <c r="BN266" s="164"/>
      <c r="BO266" s="165"/>
    </row>
    <row r="267" spans="1:67" ht="25.5" x14ac:dyDescent="0.2">
      <c r="A267" s="161" t="s">
        <v>487</v>
      </c>
      <c r="B267" s="40" t="s">
        <v>1223</v>
      </c>
      <c r="C267" s="33" t="s">
        <v>1611</v>
      </c>
      <c r="D267" s="72" t="s">
        <v>1219</v>
      </c>
      <c r="E267" s="71"/>
      <c r="F267" s="255" t="s">
        <v>1610</v>
      </c>
      <c r="G267" s="256"/>
      <c r="H267" s="37"/>
      <c r="BN267" s="164"/>
      <c r="BO267" s="165"/>
    </row>
    <row r="268" spans="1:67" ht="38.25" x14ac:dyDescent="0.2">
      <c r="A268" s="161" t="s">
        <v>488</v>
      </c>
      <c r="B268" s="40" t="s">
        <v>1255</v>
      </c>
      <c r="C268" s="33" t="s">
        <v>1611</v>
      </c>
      <c r="D268" s="72" t="s">
        <v>1184</v>
      </c>
      <c r="E268" s="71"/>
      <c r="F268" s="255" t="s">
        <v>1610</v>
      </c>
      <c r="G268" s="256"/>
      <c r="H268" s="37"/>
      <c r="BN268" s="164"/>
      <c r="BO268" s="165"/>
    </row>
    <row r="269" spans="1:67" ht="38.25" x14ac:dyDescent="0.2">
      <c r="A269" s="161" t="s">
        <v>489</v>
      </c>
      <c r="B269" s="40" t="s">
        <v>1253</v>
      </c>
      <c r="C269" s="33" t="s">
        <v>1611</v>
      </c>
      <c r="D269" s="72" t="s">
        <v>1256</v>
      </c>
      <c r="E269" s="71"/>
      <c r="F269" s="255" t="s">
        <v>1610</v>
      </c>
      <c r="G269" s="256"/>
      <c r="H269" s="37"/>
      <c r="BN269" s="164"/>
      <c r="BO269" s="165"/>
    </row>
    <row r="270" spans="1:67" ht="25.5" x14ac:dyDescent="0.2">
      <c r="A270" s="161" t="s">
        <v>491</v>
      </c>
      <c r="B270" s="76" t="s">
        <v>1257</v>
      </c>
      <c r="C270" s="33" t="s">
        <v>1611</v>
      </c>
      <c r="D270" s="71" t="s">
        <v>1258</v>
      </c>
      <c r="E270" s="71" t="s">
        <v>1259</v>
      </c>
      <c r="F270" s="255" t="s">
        <v>1610</v>
      </c>
      <c r="G270" s="256"/>
      <c r="H270" s="37"/>
      <c r="BN270" s="164"/>
      <c r="BO270" s="165"/>
    </row>
    <row r="271" spans="1:67" ht="38.25" x14ac:dyDescent="0.2">
      <c r="A271" s="161" t="s">
        <v>492</v>
      </c>
      <c r="B271" s="40" t="s">
        <v>1260</v>
      </c>
      <c r="C271" s="33" t="s">
        <v>1611</v>
      </c>
      <c r="D271" s="72" t="s">
        <v>1261</v>
      </c>
      <c r="E271" s="71" t="s">
        <v>1262</v>
      </c>
      <c r="F271" s="255" t="s">
        <v>1610</v>
      </c>
      <c r="G271" s="256"/>
      <c r="H271" s="37"/>
      <c r="BN271" s="164"/>
      <c r="BO271" s="165"/>
    </row>
    <row r="272" spans="1:67" ht="89.25" x14ac:dyDescent="0.2">
      <c r="A272" s="161" t="s">
        <v>493</v>
      </c>
      <c r="B272" s="76" t="s">
        <v>1231</v>
      </c>
      <c r="C272" s="33" t="s">
        <v>1611</v>
      </c>
      <c r="D272" s="72" t="s">
        <v>1232</v>
      </c>
      <c r="E272" s="71" t="s">
        <v>1233</v>
      </c>
      <c r="F272" s="255" t="s">
        <v>1610</v>
      </c>
      <c r="G272" s="256"/>
      <c r="H272" s="37"/>
      <c r="BN272" s="164"/>
      <c r="BO272" s="165"/>
    </row>
    <row r="273" spans="1:67" ht="140.25" x14ac:dyDescent="0.2">
      <c r="A273" s="161" t="s">
        <v>494</v>
      </c>
      <c r="B273" s="240" t="s">
        <v>1654</v>
      </c>
      <c r="C273" s="33" t="s">
        <v>1611</v>
      </c>
      <c r="D273" s="72" t="s">
        <v>1626</v>
      </c>
      <c r="E273" s="38" t="s">
        <v>1627</v>
      </c>
      <c r="F273" s="255" t="s">
        <v>1610</v>
      </c>
      <c r="G273" s="256"/>
      <c r="H273" s="37"/>
      <c r="BN273" s="164"/>
      <c r="BO273" s="165"/>
    </row>
    <row r="274" spans="1:67" ht="25.5" x14ac:dyDescent="0.2">
      <c r="A274" s="161" t="s">
        <v>1263</v>
      </c>
      <c r="B274" s="76" t="s">
        <v>1264</v>
      </c>
      <c r="C274" s="33" t="s">
        <v>1611</v>
      </c>
      <c r="D274" s="71"/>
      <c r="E274" s="71"/>
      <c r="F274" s="255" t="s">
        <v>1610</v>
      </c>
      <c r="G274" s="256"/>
      <c r="H274" s="37"/>
      <c r="BN274" s="164"/>
      <c r="BO274" s="165"/>
    </row>
    <row r="275" spans="1:67" ht="25.5" x14ac:dyDescent="0.2">
      <c r="A275" s="161" t="s">
        <v>495</v>
      </c>
      <c r="B275" s="40" t="s">
        <v>1265</v>
      </c>
      <c r="C275" s="33" t="s">
        <v>1611</v>
      </c>
      <c r="D275" s="41" t="s">
        <v>378</v>
      </c>
      <c r="E275" s="71"/>
      <c r="F275" s="255" t="s">
        <v>1610</v>
      </c>
      <c r="G275" s="256"/>
      <c r="H275" s="37"/>
      <c r="BN275" s="164"/>
      <c r="BO275" s="165"/>
    </row>
    <row r="276" spans="1:67" ht="38.25" x14ac:dyDescent="0.2">
      <c r="A276" s="161" t="s">
        <v>496</v>
      </c>
      <c r="B276" s="40" t="s">
        <v>1266</v>
      </c>
      <c r="C276" s="71" t="s">
        <v>1613</v>
      </c>
      <c r="D276" s="72" t="s">
        <v>1267</v>
      </c>
      <c r="E276" s="71"/>
      <c r="F276" s="255" t="s">
        <v>1610</v>
      </c>
      <c r="G276" s="256"/>
      <c r="H276" s="37"/>
      <c r="BN276" s="164"/>
      <c r="BO276" s="165"/>
    </row>
    <row r="277" spans="1:67" ht="25.5" x14ac:dyDescent="0.2">
      <c r="A277" s="161" t="s">
        <v>498</v>
      </c>
      <c r="B277" s="40" t="s">
        <v>1268</v>
      </c>
      <c r="C277" s="71" t="s">
        <v>1613</v>
      </c>
      <c r="D277" s="72" t="s">
        <v>1184</v>
      </c>
      <c r="E277" s="71"/>
      <c r="F277" s="255" t="s">
        <v>1610</v>
      </c>
      <c r="G277" s="256"/>
      <c r="H277" s="37"/>
      <c r="BN277" s="164"/>
      <c r="BO277" s="165"/>
    </row>
    <row r="278" spans="1:67" ht="51" x14ac:dyDescent="0.2">
      <c r="A278" s="161" t="s">
        <v>499</v>
      </c>
      <c r="B278" s="40" t="s">
        <v>993</v>
      </c>
      <c r="C278" s="33" t="s">
        <v>1611</v>
      </c>
      <c r="D278" s="41" t="s">
        <v>1171</v>
      </c>
      <c r="E278" s="71"/>
      <c r="F278" s="255" t="s">
        <v>1610</v>
      </c>
      <c r="G278" s="256"/>
      <c r="H278" s="37"/>
      <c r="BN278" s="164"/>
      <c r="BO278" s="165"/>
    </row>
    <row r="279" spans="1:67" ht="51" x14ac:dyDescent="0.2">
      <c r="A279" s="161" t="s">
        <v>500</v>
      </c>
      <c r="B279" s="40" t="s">
        <v>993</v>
      </c>
      <c r="C279" s="33" t="s">
        <v>1611</v>
      </c>
      <c r="D279" s="41" t="s">
        <v>1269</v>
      </c>
      <c r="E279" s="71"/>
      <c r="F279" s="255" t="s">
        <v>1610</v>
      </c>
      <c r="G279" s="256"/>
      <c r="H279" s="37"/>
      <c r="BN279" s="164"/>
      <c r="BO279" s="165"/>
    </row>
    <row r="280" spans="1:67" ht="51" x14ac:dyDescent="0.2">
      <c r="A280" s="161" t="s">
        <v>501</v>
      </c>
      <c r="B280" s="40" t="s">
        <v>993</v>
      </c>
      <c r="C280" s="71" t="s">
        <v>1613</v>
      </c>
      <c r="D280" s="41" t="s">
        <v>1270</v>
      </c>
      <c r="E280" s="71"/>
      <c r="F280" s="255" t="s">
        <v>1610</v>
      </c>
      <c r="G280" s="256"/>
      <c r="H280" s="37"/>
      <c r="BN280" s="164"/>
      <c r="BO280" s="165"/>
    </row>
    <row r="281" spans="1:67" ht="51" x14ac:dyDescent="0.2">
      <c r="A281" s="161" t="s">
        <v>502</v>
      </c>
      <c r="B281" s="40" t="s">
        <v>993</v>
      </c>
      <c r="C281" s="33" t="s">
        <v>1611</v>
      </c>
      <c r="D281" s="41" t="s">
        <v>1271</v>
      </c>
      <c r="E281" s="71"/>
      <c r="F281" s="255" t="s">
        <v>1610</v>
      </c>
      <c r="G281" s="256"/>
      <c r="H281" s="37"/>
      <c r="BN281" s="164"/>
      <c r="BO281" s="165"/>
    </row>
    <row r="282" spans="1:67" ht="38.25" x14ac:dyDescent="0.2">
      <c r="A282" s="161" t="s">
        <v>503</v>
      </c>
      <c r="B282" s="40" t="s">
        <v>947</v>
      </c>
      <c r="C282" s="33" t="s">
        <v>1611</v>
      </c>
      <c r="D282" s="41" t="s">
        <v>948</v>
      </c>
      <c r="E282" s="41" t="s">
        <v>949</v>
      </c>
      <c r="F282" s="255" t="s">
        <v>1610</v>
      </c>
      <c r="G282" s="256"/>
      <c r="H282" s="37"/>
      <c r="BN282" s="164"/>
      <c r="BO282" s="165"/>
    </row>
    <row r="283" spans="1:67" ht="12.75" x14ac:dyDescent="0.2">
      <c r="A283" s="167"/>
      <c r="B283" s="51"/>
      <c r="C283" s="52"/>
      <c r="D283" s="53"/>
      <c r="E283" s="52"/>
      <c r="F283" s="54">
        <v>1</v>
      </c>
      <c r="G283" s="55"/>
      <c r="H283" s="55">
        <f t="shared" ref="H283:H343" si="13">G283*F283</f>
        <v>0</v>
      </c>
      <c r="BN283" s="164"/>
      <c r="BO283" s="165"/>
    </row>
    <row r="284" spans="1:67" ht="12.75" x14ac:dyDescent="0.2">
      <c r="A284" s="166" t="s">
        <v>504</v>
      </c>
      <c r="B284" s="27" t="s">
        <v>505</v>
      </c>
      <c r="C284" s="28"/>
      <c r="D284" s="28"/>
      <c r="E284" s="28"/>
      <c r="F284" s="29">
        <v>1</v>
      </c>
      <c r="G284" s="30"/>
      <c r="H284" s="31">
        <f t="shared" si="13"/>
        <v>0</v>
      </c>
      <c r="BN284" s="164"/>
      <c r="BO284" s="165"/>
    </row>
    <row r="285" spans="1:67" ht="38.25" x14ac:dyDescent="0.2">
      <c r="A285" s="161" t="s">
        <v>506</v>
      </c>
      <c r="B285" s="40" t="s">
        <v>1272</v>
      </c>
      <c r="C285" s="33" t="s">
        <v>1611</v>
      </c>
      <c r="D285" s="72" t="s">
        <v>1273</v>
      </c>
      <c r="E285" s="71" t="s">
        <v>1274</v>
      </c>
      <c r="F285" s="255" t="s">
        <v>1610</v>
      </c>
      <c r="G285" s="256"/>
      <c r="H285" s="37"/>
      <c r="BN285" s="164"/>
      <c r="BO285" s="165"/>
    </row>
    <row r="286" spans="1:67" ht="63.75" x14ac:dyDescent="0.2">
      <c r="A286" s="161" t="s">
        <v>507</v>
      </c>
      <c r="B286" s="40" t="s">
        <v>1275</v>
      </c>
      <c r="C286" s="33" t="s">
        <v>1611</v>
      </c>
      <c r="D286" s="72" t="s">
        <v>490</v>
      </c>
      <c r="E286" s="71"/>
      <c r="F286" s="255" t="s">
        <v>1610</v>
      </c>
      <c r="G286" s="256"/>
      <c r="H286" s="37"/>
      <c r="BN286" s="164"/>
      <c r="BO286" s="165"/>
    </row>
    <row r="287" spans="1:67" ht="12.75" x14ac:dyDescent="0.2">
      <c r="A287" s="161" t="s">
        <v>508</v>
      </c>
      <c r="B287" s="40" t="s">
        <v>992</v>
      </c>
      <c r="C287" s="33" t="s">
        <v>1611</v>
      </c>
      <c r="D287" s="41" t="s">
        <v>125</v>
      </c>
      <c r="E287" s="71"/>
      <c r="F287" s="255" t="s">
        <v>1610</v>
      </c>
      <c r="G287" s="256"/>
      <c r="H287" s="37"/>
      <c r="BN287" s="164"/>
      <c r="BO287" s="165"/>
    </row>
    <row r="288" spans="1:67" ht="12.75" x14ac:dyDescent="0.2">
      <c r="A288" s="161" t="s">
        <v>509</v>
      </c>
      <c r="B288" s="40" t="s">
        <v>127</v>
      </c>
      <c r="C288" s="33" t="s">
        <v>1611</v>
      </c>
      <c r="D288" s="41" t="s">
        <v>125</v>
      </c>
      <c r="E288" s="71"/>
      <c r="F288" s="255" t="s">
        <v>1610</v>
      </c>
      <c r="G288" s="256"/>
      <c r="H288" s="37"/>
      <c r="BN288" s="164"/>
      <c r="BO288" s="165"/>
    </row>
    <row r="289" spans="1:67" ht="89.25" x14ac:dyDescent="0.2">
      <c r="A289" s="161" t="s">
        <v>510</v>
      </c>
      <c r="B289" s="76" t="s">
        <v>1231</v>
      </c>
      <c r="C289" s="33" t="s">
        <v>1611</v>
      </c>
      <c r="D289" s="72" t="s">
        <v>1232</v>
      </c>
      <c r="E289" s="71" t="s">
        <v>1233</v>
      </c>
      <c r="F289" s="255" t="s">
        <v>1610</v>
      </c>
      <c r="G289" s="256"/>
      <c r="H289" s="37"/>
      <c r="BN289" s="164"/>
      <c r="BO289" s="165"/>
    </row>
    <row r="290" spans="1:67" ht="25.5" x14ac:dyDescent="0.2">
      <c r="A290" s="161" t="s">
        <v>511</v>
      </c>
      <c r="B290" s="66" t="s">
        <v>1276</v>
      </c>
      <c r="C290" s="33" t="s">
        <v>1611</v>
      </c>
      <c r="D290" s="72" t="s">
        <v>1277</v>
      </c>
      <c r="E290" s="71"/>
      <c r="F290" s="255" t="s">
        <v>1610</v>
      </c>
      <c r="G290" s="256"/>
      <c r="H290" s="36"/>
      <c r="BN290" s="164"/>
      <c r="BO290" s="165"/>
    </row>
    <row r="291" spans="1:67" ht="38.25" x14ac:dyDescent="0.2">
      <c r="A291" s="161" t="s">
        <v>512</v>
      </c>
      <c r="B291" s="66" t="s">
        <v>1278</v>
      </c>
      <c r="C291" s="33" t="s">
        <v>1611</v>
      </c>
      <c r="D291" s="72" t="s">
        <v>1279</v>
      </c>
      <c r="E291" s="201" t="s">
        <v>1222</v>
      </c>
      <c r="F291" s="255" t="s">
        <v>1610</v>
      </c>
      <c r="G291" s="256"/>
      <c r="H291" s="37"/>
      <c r="BN291" s="164"/>
      <c r="BO291" s="165"/>
    </row>
    <row r="292" spans="1:67" ht="76.5" x14ac:dyDescent="0.2">
      <c r="A292" s="161" t="s">
        <v>513</v>
      </c>
      <c r="B292" s="40" t="s">
        <v>1280</v>
      </c>
      <c r="C292" s="33" t="s">
        <v>1611</v>
      </c>
      <c r="D292" s="41" t="s">
        <v>1281</v>
      </c>
      <c r="E292" s="71" t="s">
        <v>1282</v>
      </c>
      <c r="F292" s="255" t="s">
        <v>1610</v>
      </c>
      <c r="G292" s="256"/>
      <c r="H292" s="37"/>
      <c r="BN292" s="164"/>
      <c r="BO292" s="165"/>
    </row>
    <row r="293" spans="1:67" ht="25.5" x14ac:dyDescent="0.2">
      <c r="A293" s="161" t="s">
        <v>514</v>
      </c>
      <c r="B293" s="66" t="s">
        <v>1283</v>
      </c>
      <c r="C293" s="33" t="s">
        <v>1611</v>
      </c>
      <c r="D293" s="72" t="s">
        <v>1284</v>
      </c>
      <c r="E293" s="71"/>
      <c r="F293" s="255" t="s">
        <v>1610</v>
      </c>
      <c r="G293" s="256"/>
      <c r="H293" s="37"/>
      <c r="BN293" s="164"/>
      <c r="BO293" s="165"/>
    </row>
    <row r="294" spans="1:67" ht="102" x14ac:dyDescent="0.2">
      <c r="A294" s="161" t="s">
        <v>515</v>
      </c>
      <c r="B294" s="79" t="s">
        <v>1285</v>
      </c>
      <c r="C294" s="33" t="s">
        <v>1611</v>
      </c>
      <c r="D294" s="72" t="s">
        <v>1286</v>
      </c>
      <c r="E294" s="71" t="s">
        <v>1287</v>
      </c>
      <c r="F294" s="255" t="s">
        <v>1610</v>
      </c>
      <c r="G294" s="256"/>
      <c r="H294" s="37"/>
      <c r="BN294" s="164"/>
      <c r="BO294" s="165"/>
    </row>
    <row r="295" spans="1:67" ht="25.5" x14ac:dyDescent="0.2">
      <c r="A295" s="161" t="s">
        <v>516</v>
      </c>
      <c r="B295" s="66" t="s">
        <v>1288</v>
      </c>
      <c r="C295" s="33" t="s">
        <v>1611</v>
      </c>
      <c r="D295" s="72" t="s">
        <v>1289</v>
      </c>
      <c r="E295" s="71"/>
      <c r="F295" s="255" t="s">
        <v>1610</v>
      </c>
      <c r="G295" s="256"/>
      <c r="H295" s="37"/>
      <c r="BN295" s="164"/>
      <c r="BO295" s="165"/>
    </row>
    <row r="296" spans="1:67" ht="25.5" x14ac:dyDescent="0.2">
      <c r="A296" s="161" t="s">
        <v>517</v>
      </c>
      <c r="B296" s="66" t="s">
        <v>1283</v>
      </c>
      <c r="C296" s="33" t="s">
        <v>1611</v>
      </c>
      <c r="D296" s="72" t="s">
        <v>1290</v>
      </c>
      <c r="E296" s="71"/>
      <c r="F296" s="255" t="s">
        <v>1610</v>
      </c>
      <c r="G296" s="256"/>
      <c r="H296" s="37"/>
      <c r="BN296" s="164"/>
      <c r="BO296" s="165"/>
    </row>
    <row r="297" spans="1:67" ht="25.5" x14ac:dyDescent="0.2">
      <c r="A297" s="161" t="s">
        <v>518</v>
      </c>
      <c r="B297" s="66" t="s">
        <v>1288</v>
      </c>
      <c r="C297" s="33" t="s">
        <v>1611</v>
      </c>
      <c r="D297" s="72" t="s">
        <v>1291</v>
      </c>
      <c r="E297" s="71"/>
      <c r="F297" s="255" t="s">
        <v>1610</v>
      </c>
      <c r="G297" s="256"/>
      <c r="H297" s="37"/>
      <c r="BN297" s="164"/>
      <c r="BO297" s="165"/>
    </row>
    <row r="298" spans="1:67" ht="25.5" x14ac:dyDescent="0.2">
      <c r="A298" s="161" t="s">
        <v>519</v>
      </c>
      <c r="B298" s="66" t="s">
        <v>1283</v>
      </c>
      <c r="C298" s="33" t="s">
        <v>1611</v>
      </c>
      <c r="D298" s="72" t="s">
        <v>1292</v>
      </c>
      <c r="E298" s="71"/>
      <c r="F298" s="255" t="s">
        <v>1610</v>
      </c>
      <c r="G298" s="256"/>
      <c r="H298" s="37"/>
      <c r="BN298" s="164"/>
      <c r="BO298" s="165"/>
    </row>
    <row r="299" spans="1:67" ht="12.75" x14ac:dyDescent="0.2">
      <c r="A299" s="161" t="s">
        <v>520</v>
      </c>
      <c r="B299" s="40" t="s">
        <v>1293</v>
      </c>
      <c r="C299" s="33" t="s">
        <v>1611</v>
      </c>
      <c r="D299" s="41" t="s">
        <v>1294</v>
      </c>
      <c r="E299" s="71"/>
      <c r="F299" s="255" t="s">
        <v>1610</v>
      </c>
      <c r="G299" s="256"/>
      <c r="H299" s="37"/>
      <c r="BN299" s="164"/>
      <c r="BO299" s="165"/>
    </row>
    <row r="300" spans="1:67" ht="25.5" x14ac:dyDescent="0.2">
      <c r="A300" s="161" t="s">
        <v>521</v>
      </c>
      <c r="B300" s="66" t="s">
        <v>1295</v>
      </c>
      <c r="C300" s="33" t="s">
        <v>1611</v>
      </c>
      <c r="D300" s="72" t="s">
        <v>990</v>
      </c>
      <c r="E300" s="71"/>
      <c r="F300" s="255" t="s">
        <v>1610</v>
      </c>
      <c r="G300" s="256"/>
      <c r="H300" s="37"/>
      <c r="BN300" s="164"/>
      <c r="BO300" s="165"/>
    </row>
    <row r="301" spans="1:67" ht="12.75" x14ac:dyDescent="0.2">
      <c r="A301" s="161" t="s">
        <v>522</v>
      </c>
      <c r="B301" s="66" t="s">
        <v>120</v>
      </c>
      <c r="C301" s="33" t="s">
        <v>1611</v>
      </c>
      <c r="D301" s="72"/>
      <c r="E301" s="71"/>
      <c r="F301" s="255" t="s">
        <v>1610</v>
      </c>
      <c r="G301" s="256"/>
      <c r="H301" s="37"/>
      <c r="BN301" s="164"/>
      <c r="BO301" s="165"/>
    </row>
    <row r="302" spans="1:67" ht="51" x14ac:dyDescent="0.2">
      <c r="A302" s="161" t="s">
        <v>523</v>
      </c>
      <c r="B302" s="40" t="s">
        <v>1296</v>
      </c>
      <c r="C302" s="33" t="s">
        <v>1611</v>
      </c>
      <c r="D302" s="41" t="s">
        <v>524</v>
      </c>
      <c r="E302" s="71"/>
      <c r="F302" s="255" t="s">
        <v>1610</v>
      </c>
      <c r="G302" s="256"/>
      <c r="H302" s="37"/>
      <c r="BN302" s="164"/>
      <c r="BO302" s="165"/>
    </row>
    <row r="303" spans="1:67" ht="51" x14ac:dyDescent="0.2">
      <c r="A303" s="161" t="s">
        <v>525</v>
      </c>
      <c r="B303" s="40" t="s">
        <v>1297</v>
      </c>
      <c r="C303" s="33" t="s">
        <v>1611</v>
      </c>
      <c r="D303" s="72" t="s">
        <v>1298</v>
      </c>
      <c r="E303" s="71"/>
      <c r="F303" s="255" t="s">
        <v>1610</v>
      </c>
      <c r="G303" s="256"/>
      <c r="H303" s="37"/>
      <c r="BN303" s="164"/>
      <c r="BO303" s="165"/>
    </row>
    <row r="304" spans="1:67" ht="63.75" x14ac:dyDescent="0.2">
      <c r="A304" s="161" t="s">
        <v>526</v>
      </c>
      <c r="B304" s="40" t="s">
        <v>1299</v>
      </c>
      <c r="C304" s="33" t="s">
        <v>1611</v>
      </c>
      <c r="D304" s="72" t="s">
        <v>1300</v>
      </c>
      <c r="E304" s="71" t="s">
        <v>1282</v>
      </c>
      <c r="F304" s="255" t="s">
        <v>1610</v>
      </c>
      <c r="G304" s="256"/>
      <c r="H304" s="37"/>
      <c r="BN304" s="164"/>
      <c r="BO304" s="165"/>
    </row>
    <row r="305" spans="1:67" ht="51" x14ac:dyDescent="0.2">
      <c r="A305" s="161" t="s">
        <v>527</v>
      </c>
      <c r="B305" s="40" t="s">
        <v>993</v>
      </c>
      <c r="C305" s="33" t="s">
        <v>1613</v>
      </c>
      <c r="D305" s="41" t="s">
        <v>1301</v>
      </c>
      <c r="E305" s="41"/>
      <c r="F305" s="255" t="s">
        <v>1610</v>
      </c>
      <c r="G305" s="256"/>
      <c r="H305" s="37"/>
      <c r="BN305" s="164"/>
      <c r="BO305" s="165"/>
    </row>
    <row r="306" spans="1:67" ht="51" x14ac:dyDescent="0.2">
      <c r="A306" s="161" t="s">
        <v>529</v>
      </c>
      <c r="B306" s="40" t="s">
        <v>993</v>
      </c>
      <c r="C306" s="33" t="s">
        <v>1613</v>
      </c>
      <c r="D306" s="41" t="s">
        <v>1302</v>
      </c>
      <c r="E306" s="41"/>
      <c r="F306" s="255" t="s">
        <v>1610</v>
      </c>
      <c r="G306" s="256"/>
      <c r="H306" s="37"/>
      <c r="BN306" s="164"/>
      <c r="BO306" s="165"/>
    </row>
    <row r="307" spans="1:67" ht="38.25" x14ac:dyDescent="0.2">
      <c r="A307" s="161" t="s">
        <v>530</v>
      </c>
      <c r="B307" s="40" t="s">
        <v>947</v>
      </c>
      <c r="C307" s="33" t="s">
        <v>1611</v>
      </c>
      <c r="D307" s="41" t="s">
        <v>948</v>
      </c>
      <c r="E307" s="41" t="s">
        <v>949</v>
      </c>
      <c r="F307" s="255" t="s">
        <v>1610</v>
      </c>
      <c r="G307" s="256"/>
      <c r="H307" s="37"/>
      <c r="BN307" s="164"/>
      <c r="BO307" s="165"/>
    </row>
    <row r="308" spans="1:67" ht="12.75" x14ac:dyDescent="0.2">
      <c r="A308" s="161" t="s">
        <v>531</v>
      </c>
      <c r="B308" s="40" t="s">
        <v>532</v>
      </c>
      <c r="C308" s="33" t="s">
        <v>1611</v>
      </c>
      <c r="D308" s="41" t="s">
        <v>472</v>
      </c>
      <c r="E308" s="41" t="s">
        <v>533</v>
      </c>
      <c r="F308" s="255" t="s">
        <v>1610</v>
      </c>
      <c r="G308" s="256"/>
      <c r="H308" s="37"/>
      <c r="BN308" s="164"/>
      <c r="BO308" s="165"/>
    </row>
    <row r="309" spans="1:67" ht="12.75" x14ac:dyDescent="0.2">
      <c r="A309" s="161" t="s">
        <v>534</v>
      </c>
      <c r="B309" s="40" t="s">
        <v>535</v>
      </c>
      <c r="C309" s="33" t="s">
        <v>1611</v>
      </c>
      <c r="D309" s="41" t="s">
        <v>536</v>
      </c>
      <c r="E309" s="41"/>
      <c r="F309" s="255" t="s">
        <v>1610</v>
      </c>
      <c r="G309" s="256"/>
      <c r="H309" s="37"/>
      <c r="BN309" s="164"/>
      <c r="BO309" s="165"/>
    </row>
    <row r="310" spans="1:67" ht="293.25" x14ac:dyDescent="0.2">
      <c r="A310" s="161" t="s">
        <v>537</v>
      </c>
      <c r="B310" s="40" t="s">
        <v>1623</v>
      </c>
      <c r="C310" s="33" t="s">
        <v>1611</v>
      </c>
      <c r="D310" s="41" t="s">
        <v>973</v>
      </c>
      <c r="E310" s="41" t="s">
        <v>974</v>
      </c>
      <c r="F310" s="255" t="s">
        <v>1610</v>
      </c>
      <c r="G310" s="256"/>
      <c r="H310" s="37"/>
      <c r="BN310" s="164"/>
      <c r="BO310" s="165"/>
    </row>
    <row r="311" spans="1:67" ht="25.5" x14ac:dyDescent="0.2">
      <c r="A311" s="161" t="s">
        <v>538</v>
      </c>
      <c r="B311" s="40" t="s">
        <v>1238</v>
      </c>
      <c r="C311" s="33" t="s">
        <v>1611</v>
      </c>
      <c r="D311" s="72" t="s">
        <v>1249</v>
      </c>
      <c r="E311" s="71"/>
      <c r="F311" s="255" t="s">
        <v>1610</v>
      </c>
      <c r="G311" s="256"/>
      <c r="H311" s="37"/>
      <c r="BN311" s="164"/>
      <c r="BO311" s="165"/>
    </row>
    <row r="312" spans="1:67" ht="12.75" x14ac:dyDescent="0.2">
      <c r="A312" s="167"/>
      <c r="B312" s="51"/>
      <c r="C312" s="52"/>
      <c r="D312" s="53"/>
      <c r="E312" s="52"/>
      <c r="F312" s="54">
        <v>1</v>
      </c>
      <c r="G312" s="55"/>
      <c r="H312" s="55">
        <f t="shared" si="13"/>
        <v>0</v>
      </c>
      <c r="BN312" s="164"/>
      <c r="BO312" s="165"/>
    </row>
    <row r="313" spans="1:67" ht="12.75" x14ac:dyDescent="0.2">
      <c r="A313" s="166" t="s">
        <v>539</v>
      </c>
      <c r="B313" s="27" t="s">
        <v>540</v>
      </c>
      <c r="C313" s="28"/>
      <c r="D313" s="28"/>
      <c r="E313" s="28"/>
      <c r="F313" s="29">
        <v>1</v>
      </c>
      <c r="G313" s="30"/>
      <c r="H313" s="31">
        <f t="shared" si="13"/>
        <v>0</v>
      </c>
      <c r="BN313" s="164"/>
      <c r="BO313" s="165"/>
    </row>
    <row r="314" spans="1:67" ht="12.75" x14ac:dyDescent="0.2">
      <c r="A314" s="161" t="s">
        <v>541</v>
      </c>
      <c r="B314" s="40" t="s">
        <v>992</v>
      </c>
      <c r="C314" s="33" t="s">
        <v>1611</v>
      </c>
      <c r="D314" s="41" t="s">
        <v>125</v>
      </c>
      <c r="E314" s="71"/>
      <c r="F314" s="255" t="s">
        <v>1610</v>
      </c>
      <c r="G314" s="256"/>
      <c r="H314" s="37"/>
      <c r="BN314" s="164"/>
      <c r="BO314" s="165"/>
    </row>
    <row r="315" spans="1:67" ht="12.75" x14ac:dyDescent="0.2">
      <c r="A315" s="161" t="s">
        <v>542</v>
      </c>
      <c r="B315" s="40" t="s">
        <v>127</v>
      </c>
      <c r="C315" s="33" t="s">
        <v>1611</v>
      </c>
      <c r="D315" s="41" t="s">
        <v>125</v>
      </c>
      <c r="E315" s="71"/>
      <c r="F315" s="255" t="s">
        <v>1610</v>
      </c>
      <c r="G315" s="256"/>
      <c r="H315" s="37"/>
      <c r="BN315" s="164"/>
      <c r="BO315" s="165"/>
    </row>
    <row r="316" spans="1:67" ht="63.75" x14ac:dyDescent="0.2">
      <c r="A316" s="161" t="s">
        <v>543</v>
      </c>
      <c r="B316" s="40" t="s">
        <v>1275</v>
      </c>
      <c r="C316" s="33" t="s">
        <v>1611</v>
      </c>
      <c r="D316" s="72" t="s">
        <v>544</v>
      </c>
      <c r="E316" s="71"/>
      <c r="F316" s="255" t="s">
        <v>1610</v>
      </c>
      <c r="G316" s="256"/>
      <c r="H316" s="37"/>
      <c r="BN316" s="164"/>
      <c r="BO316" s="165"/>
    </row>
    <row r="317" spans="1:67" ht="51" x14ac:dyDescent="0.2">
      <c r="A317" s="161" t="s">
        <v>545</v>
      </c>
      <c r="B317" s="40" t="s">
        <v>1303</v>
      </c>
      <c r="C317" s="33" t="s">
        <v>1611</v>
      </c>
      <c r="D317" s="72" t="s">
        <v>984</v>
      </c>
      <c r="E317" s="71"/>
      <c r="F317" s="255" t="s">
        <v>1610</v>
      </c>
      <c r="G317" s="256"/>
      <c r="H317" s="37"/>
      <c r="BN317" s="164"/>
      <c r="BO317" s="165"/>
    </row>
    <row r="318" spans="1:67" ht="25.5" x14ac:dyDescent="0.2">
      <c r="A318" s="161" t="s">
        <v>546</v>
      </c>
      <c r="B318" s="40" t="s">
        <v>1223</v>
      </c>
      <c r="C318" s="33" t="s">
        <v>1611</v>
      </c>
      <c r="D318" s="72" t="s">
        <v>547</v>
      </c>
      <c r="E318" s="71"/>
      <c r="F318" s="255" t="s">
        <v>1610</v>
      </c>
      <c r="G318" s="256"/>
      <c r="H318" s="37"/>
      <c r="BN318" s="164"/>
      <c r="BO318" s="165"/>
    </row>
    <row r="319" spans="1:67" ht="38.25" x14ac:dyDescent="0.2">
      <c r="A319" s="161" t="s">
        <v>548</v>
      </c>
      <c r="B319" s="40" t="s">
        <v>1304</v>
      </c>
      <c r="C319" s="33" t="s">
        <v>1611</v>
      </c>
      <c r="D319" s="72" t="s">
        <v>1305</v>
      </c>
      <c r="E319" s="71"/>
      <c r="F319" s="255" t="s">
        <v>1610</v>
      </c>
      <c r="G319" s="256"/>
      <c r="H319" s="37"/>
      <c r="BN319" s="164"/>
      <c r="BO319" s="165"/>
    </row>
    <row r="320" spans="1:67" ht="38.25" x14ac:dyDescent="0.2">
      <c r="A320" s="161" t="s">
        <v>549</v>
      </c>
      <c r="B320" s="40" t="s">
        <v>1306</v>
      </c>
      <c r="C320" s="33" t="s">
        <v>1611</v>
      </c>
      <c r="D320" s="72" t="s">
        <v>1236</v>
      </c>
      <c r="E320" s="71"/>
      <c r="F320" s="255" t="s">
        <v>1610</v>
      </c>
      <c r="G320" s="256"/>
      <c r="H320" s="37"/>
      <c r="BN320" s="164"/>
      <c r="BO320" s="165"/>
    </row>
    <row r="321" spans="1:67" ht="102" x14ac:dyDescent="0.2">
      <c r="A321" s="161" t="s">
        <v>550</v>
      </c>
      <c r="B321" s="202" t="s">
        <v>1307</v>
      </c>
      <c r="C321" s="33" t="s">
        <v>1611</v>
      </c>
      <c r="D321" s="71"/>
      <c r="E321" s="73" t="s">
        <v>1308</v>
      </c>
      <c r="F321" s="255" t="s">
        <v>1610</v>
      </c>
      <c r="G321" s="256"/>
      <c r="H321" s="37"/>
      <c r="BN321" s="164"/>
      <c r="BO321" s="165"/>
    </row>
    <row r="322" spans="1:67" ht="38.25" x14ac:dyDescent="0.2">
      <c r="A322" s="161" t="s">
        <v>551</v>
      </c>
      <c r="B322" s="40" t="s">
        <v>1309</v>
      </c>
      <c r="C322" s="33" t="s">
        <v>1611</v>
      </c>
      <c r="D322" s="41"/>
      <c r="E322" s="41"/>
      <c r="F322" s="255" t="s">
        <v>1610</v>
      </c>
      <c r="G322" s="256"/>
      <c r="H322" s="37"/>
      <c r="BN322" s="164"/>
      <c r="BO322" s="165"/>
    </row>
    <row r="323" spans="1:67" ht="25.5" x14ac:dyDescent="0.2">
      <c r="A323" s="161" t="s">
        <v>552</v>
      </c>
      <c r="B323" s="40" t="s">
        <v>1310</v>
      </c>
      <c r="C323" s="33" t="s">
        <v>1611</v>
      </c>
      <c r="D323" s="41" t="s">
        <v>1311</v>
      </c>
      <c r="E323" s="71"/>
      <c r="F323" s="255" t="s">
        <v>1610</v>
      </c>
      <c r="G323" s="256"/>
      <c r="H323" s="37"/>
      <c r="BN323" s="164"/>
      <c r="BO323" s="165"/>
    </row>
    <row r="324" spans="1:67" ht="25.5" x14ac:dyDescent="0.2">
      <c r="A324" s="161" t="s">
        <v>553</v>
      </c>
      <c r="B324" s="40" t="s">
        <v>1223</v>
      </c>
      <c r="C324" s="33" t="s">
        <v>1611</v>
      </c>
      <c r="D324" s="72" t="s">
        <v>1312</v>
      </c>
      <c r="E324" s="71"/>
      <c r="F324" s="255" t="s">
        <v>1610</v>
      </c>
      <c r="G324" s="256"/>
      <c r="H324" s="37"/>
      <c r="BN324" s="164"/>
      <c r="BO324" s="165"/>
    </row>
    <row r="325" spans="1:67" ht="51" x14ac:dyDescent="0.2">
      <c r="A325" s="161" t="s">
        <v>554</v>
      </c>
      <c r="B325" s="66" t="s">
        <v>1313</v>
      </c>
      <c r="C325" s="33" t="s">
        <v>1611</v>
      </c>
      <c r="D325" s="72" t="s">
        <v>118</v>
      </c>
      <c r="E325" s="71"/>
      <c r="F325" s="255" t="s">
        <v>1610</v>
      </c>
      <c r="G325" s="256"/>
      <c r="H325" s="37"/>
      <c r="BN325" s="164"/>
      <c r="BO325" s="165"/>
    </row>
    <row r="326" spans="1:67" ht="12.75" x14ac:dyDescent="0.2">
      <c r="A326" s="161" t="s">
        <v>555</v>
      </c>
      <c r="B326" s="66" t="s">
        <v>120</v>
      </c>
      <c r="C326" s="33" t="s">
        <v>1611</v>
      </c>
      <c r="D326" s="72"/>
      <c r="E326" s="71"/>
      <c r="F326" s="255" t="s">
        <v>1610</v>
      </c>
      <c r="G326" s="256"/>
      <c r="H326" s="37"/>
      <c r="BN326" s="164"/>
      <c r="BO326" s="165"/>
    </row>
    <row r="327" spans="1:67" ht="51" x14ac:dyDescent="0.2">
      <c r="A327" s="161" t="s">
        <v>556</v>
      </c>
      <c r="B327" s="40" t="s">
        <v>1297</v>
      </c>
      <c r="C327" s="33" t="s">
        <v>1611</v>
      </c>
      <c r="D327" s="72" t="s">
        <v>557</v>
      </c>
      <c r="E327" s="71"/>
      <c r="F327" s="255" t="s">
        <v>1610</v>
      </c>
      <c r="G327" s="256"/>
      <c r="H327" s="37"/>
      <c r="BN327" s="164"/>
      <c r="BO327" s="165"/>
    </row>
    <row r="328" spans="1:67" ht="51" x14ac:dyDescent="0.2">
      <c r="A328" s="161" t="s">
        <v>558</v>
      </c>
      <c r="B328" s="40" t="s">
        <v>993</v>
      </c>
      <c r="C328" s="38" t="s">
        <v>1613</v>
      </c>
      <c r="D328" s="41" t="s">
        <v>1314</v>
      </c>
      <c r="E328" s="71"/>
      <c r="F328" s="255" t="s">
        <v>1610</v>
      </c>
      <c r="G328" s="256"/>
      <c r="H328" s="37"/>
      <c r="BN328" s="164"/>
      <c r="BO328" s="165"/>
    </row>
    <row r="329" spans="1:67" ht="51" x14ac:dyDescent="0.2">
      <c r="A329" s="161" t="s">
        <v>559</v>
      </c>
      <c r="B329" s="40" t="s">
        <v>993</v>
      </c>
      <c r="C329" s="33" t="s">
        <v>1611</v>
      </c>
      <c r="D329" s="41" t="s">
        <v>1315</v>
      </c>
      <c r="E329" s="71"/>
      <c r="F329" s="255" t="s">
        <v>1610</v>
      </c>
      <c r="G329" s="256"/>
      <c r="H329" s="37"/>
      <c r="BN329" s="164"/>
      <c r="BO329" s="165"/>
    </row>
    <row r="330" spans="1:67" ht="51" x14ac:dyDescent="0.2">
      <c r="A330" s="161" t="s">
        <v>560</v>
      </c>
      <c r="B330" s="40" t="s">
        <v>993</v>
      </c>
      <c r="C330" s="33" t="s">
        <v>1611</v>
      </c>
      <c r="D330" s="41" t="s">
        <v>994</v>
      </c>
      <c r="E330" s="71"/>
      <c r="F330" s="255" t="s">
        <v>1610</v>
      </c>
      <c r="G330" s="256"/>
      <c r="H330" s="37"/>
      <c r="BN330" s="164"/>
      <c r="BO330" s="165"/>
    </row>
    <row r="331" spans="1:67" ht="38.25" x14ac:dyDescent="0.2">
      <c r="A331" s="161" t="s">
        <v>561</v>
      </c>
      <c r="B331" s="40" t="s">
        <v>947</v>
      </c>
      <c r="C331" s="33" t="s">
        <v>1611</v>
      </c>
      <c r="D331" s="41" t="s">
        <v>948</v>
      </c>
      <c r="E331" s="41" t="s">
        <v>949</v>
      </c>
      <c r="F331" s="255" t="s">
        <v>1610</v>
      </c>
      <c r="G331" s="256"/>
      <c r="H331" s="37"/>
      <c r="BN331" s="164"/>
      <c r="BO331" s="165"/>
    </row>
    <row r="332" spans="1:67" ht="293.25" x14ac:dyDescent="0.2">
      <c r="A332" s="161" t="s">
        <v>562</v>
      </c>
      <c r="B332" s="40" t="s">
        <v>1623</v>
      </c>
      <c r="C332" s="33" t="s">
        <v>1611</v>
      </c>
      <c r="D332" s="41" t="s">
        <v>973</v>
      </c>
      <c r="E332" s="41" t="s">
        <v>974</v>
      </c>
      <c r="F332" s="255" t="s">
        <v>1610</v>
      </c>
      <c r="G332" s="256"/>
      <c r="H332" s="37"/>
      <c r="BN332" s="164"/>
      <c r="BO332" s="165"/>
    </row>
    <row r="333" spans="1:67" ht="12.75" x14ac:dyDescent="0.2">
      <c r="A333" s="167"/>
      <c r="B333" s="51"/>
      <c r="C333" s="52"/>
      <c r="D333" s="53"/>
      <c r="E333" s="52"/>
      <c r="F333" s="54">
        <v>1</v>
      </c>
      <c r="G333" s="55"/>
      <c r="H333" s="55">
        <f t="shared" si="13"/>
        <v>0</v>
      </c>
      <c r="BN333" s="164"/>
      <c r="BO333" s="165"/>
    </row>
    <row r="334" spans="1:67" ht="12.75" x14ac:dyDescent="0.2">
      <c r="A334" s="166" t="s">
        <v>563</v>
      </c>
      <c r="B334" s="27" t="s">
        <v>564</v>
      </c>
      <c r="C334" s="28"/>
      <c r="D334" s="28"/>
      <c r="E334" s="28"/>
      <c r="F334" s="29">
        <v>1</v>
      </c>
      <c r="G334" s="30"/>
      <c r="H334" s="31">
        <f t="shared" si="13"/>
        <v>0</v>
      </c>
      <c r="BN334" s="164"/>
      <c r="BO334" s="165"/>
    </row>
    <row r="335" spans="1:67" ht="51" x14ac:dyDescent="0.2">
      <c r="A335" s="161" t="s">
        <v>565</v>
      </c>
      <c r="B335" s="40" t="s">
        <v>1296</v>
      </c>
      <c r="C335" s="38" t="s">
        <v>1609</v>
      </c>
      <c r="D335" s="41" t="s">
        <v>524</v>
      </c>
      <c r="E335" s="71"/>
      <c r="F335" s="255" t="s">
        <v>1610</v>
      </c>
      <c r="G335" s="256"/>
      <c r="H335" s="37"/>
      <c r="BN335" s="164"/>
      <c r="BO335" s="165"/>
    </row>
    <row r="336" spans="1:67" ht="127.5" x14ac:dyDescent="0.2">
      <c r="A336" s="161" t="s">
        <v>566</v>
      </c>
      <c r="B336" s="200" t="s">
        <v>1662</v>
      </c>
      <c r="C336" s="33" t="s">
        <v>1611</v>
      </c>
      <c r="D336" s="72" t="s">
        <v>1316</v>
      </c>
      <c r="E336" s="71" t="s">
        <v>1186</v>
      </c>
      <c r="F336" s="255" t="s">
        <v>1610</v>
      </c>
      <c r="G336" s="256"/>
      <c r="H336" s="37"/>
      <c r="BN336" s="164"/>
      <c r="BO336" s="165"/>
    </row>
    <row r="337" spans="1:67" ht="51" x14ac:dyDescent="0.2">
      <c r="A337" s="161" t="s">
        <v>926</v>
      </c>
      <c r="B337" s="66" t="s">
        <v>1317</v>
      </c>
      <c r="C337" s="33" t="s">
        <v>1611</v>
      </c>
      <c r="D337" s="72" t="s">
        <v>1318</v>
      </c>
      <c r="E337" s="71" t="s">
        <v>1319</v>
      </c>
      <c r="F337" s="255" t="s">
        <v>1610</v>
      </c>
      <c r="G337" s="256"/>
      <c r="H337" s="37"/>
      <c r="BN337" s="164"/>
      <c r="BO337" s="165"/>
    </row>
    <row r="338" spans="1:67" ht="12.75" x14ac:dyDescent="0.2">
      <c r="A338" s="161" t="s">
        <v>923</v>
      </c>
      <c r="B338" s="75" t="s">
        <v>924</v>
      </c>
      <c r="C338" s="33" t="s">
        <v>1611</v>
      </c>
      <c r="D338" s="34" t="s">
        <v>925</v>
      </c>
      <c r="E338" s="33"/>
      <c r="F338" s="255" t="s">
        <v>1610</v>
      </c>
      <c r="G338" s="256"/>
      <c r="H338" s="37"/>
      <c r="BN338" s="164"/>
      <c r="BO338" s="165"/>
    </row>
    <row r="339" spans="1:67" ht="76.5" x14ac:dyDescent="0.2">
      <c r="A339" s="161" t="s">
        <v>567</v>
      </c>
      <c r="B339" s="40" t="s">
        <v>1320</v>
      </c>
      <c r="C339" s="33" t="s">
        <v>1611</v>
      </c>
      <c r="D339" s="72" t="s">
        <v>1321</v>
      </c>
      <c r="E339" s="71"/>
      <c r="F339" s="255" t="s">
        <v>1610</v>
      </c>
      <c r="G339" s="256"/>
      <c r="H339" s="37"/>
      <c r="BN339" s="164"/>
      <c r="BO339" s="165"/>
    </row>
    <row r="340" spans="1:67" ht="38.25" x14ac:dyDescent="0.2">
      <c r="A340" s="161" t="s">
        <v>568</v>
      </c>
      <c r="B340" s="66" t="s">
        <v>1322</v>
      </c>
      <c r="C340" s="33" t="s">
        <v>1611</v>
      </c>
      <c r="D340" s="72" t="s">
        <v>1323</v>
      </c>
      <c r="E340" s="71" t="s">
        <v>1097</v>
      </c>
      <c r="F340" s="255" t="s">
        <v>1610</v>
      </c>
      <c r="G340" s="256"/>
      <c r="H340" s="37"/>
      <c r="BN340" s="164"/>
      <c r="BO340" s="165"/>
    </row>
    <row r="341" spans="1:67" ht="52.5" x14ac:dyDescent="0.2">
      <c r="A341" s="174" t="s">
        <v>570</v>
      </c>
      <c r="B341" s="40" t="s">
        <v>1324</v>
      </c>
      <c r="C341" s="33" t="s">
        <v>1611</v>
      </c>
      <c r="D341" s="72" t="s">
        <v>1325</v>
      </c>
      <c r="E341" s="71" t="s">
        <v>1326</v>
      </c>
      <c r="F341" s="255" t="s">
        <v>1610</v>
      </c>
      <c r="G341" s="256"/>
      <c r="H341" s="78"/>
      <c r="BN341" s="164"/>
      <c r="BO341" s="165"/>
    </row>
    <row r="342" spans="1:67" ht="12.75" x14ac:dyDescent="0.2">
      <c r="A342" s="167"/>
      <c r="B342" s="51"/>
      <c r="C342" s="52"/>
      <c r="D342" s="53"/>
      <c r="E342" s="52"/>
      <c r="F342" s="54">
        <v>1</v>
      </c>
      <c r="G342" s="55"/>
      <c r="H342" s="55">
        <f t="shared" si="13"/>
        <v>0</v>
      </c>
      <c r="BN342" s="164"/>
      <c r="BO342" s="165"/>
    </row>
    <row r="343" spans="1:67" ht="12.75" x14ac:dyDescent="0.2">
      <c r="A343" s="166" t="s">
        <v>571</v>
      </c>
      <c r="B343" s="27" t="s">
        <v>572</v>
      </c>
      <c r="C343" s="28"/>
      <c r="D343" s="28"/>
      <c r="E343" s="28"/>
      <c r="F343" s="29">
        <v>1</v>
      </c>
      <c r="G343" s="30"/>
      <c r="H343" s="31">
        <f t="shared" si="13"/>
        <v>0</v>
      </c>
      <c r="BN343" s="164"/>
      <c r="BO343" s="165"/>
    </row>
    <row r="344" spans="1:67" ht="38.25" x14ac:dyDescent="0.2">
      <c r="A344" s="161" t="s">
        <v>573</v>
      </c>
      <c r="B344" s="40" t="s">
        <v>1327</v>
      </c>
      <c r="C344" s="33" t="s">
        <v>1611</v>
      </c>
      <c r="D344" s="34" t="s">
        <v>1328</v>
      </c>
      <c r="E344" s="33"/>
      <c r="F344" s="255" t="s">
        <v>1610</v>
      </c>
      <c r="G344" s="256"/>
      <c r="H344" s="37"/>
      <c r="BN344" s="164"/>
      <c r="BO344" s="165"/>
    </row>
    <row r="345" spans="1:67" ht="178.5" x14ac:dyDescent="0.2">
      <c r="A345" s="161" t="s">
        <v>574</v>
      </c>
      <c r="B345" s="242" t="s">
        <v>1642</v>
      </c>
      <c r="C345" s="33" t="s">
        <v>1611</v>
      </c>
      <c r="D345" s="72" t="s">
        <v>1641</v>
      </c>
      <c r="E345" s="71" t="s">
        <v>1585</v>
      </c>
      <c r="F345" s="255" t="s">
        <v>1610</v>
      </c>
      <c r="G345" s="256"/>
      <c r="H345" s="37"/>
      <c r="BN345" s="164"/>
      <c r="BO345" s="165"/>
    </row>
    <row r="346" spans="1:67" ht="25.5" x14ac:dyDescent="0.2">
      <c r="A346" s="161" t="s">
        <v>575</v>
      </c>
      <c r="B346" s="203" t="s">
        <v>1329</v>
      </c>
      <c r="C346" s="33" t="s">
        <v>1611</v>
      </c>
      <c r="D346" s="71"/>
      <c r="E346" s="71"/>
      <c r="F346" s="255" t="s">
        <v>1610</v>
      </c>
      <c r="G346" s="256"/>
      <c r="H346" s="37"/>
      <c r="BN346" s="164"/>
      <c r="BO346" s="165"/>
    </row>
    <row r="347" spans="1:67" ht="12.75" x14ac:dyDescent="0.2">
      <c r="A347" s="161" t="s">
        <v>576</v>
      </c>
      <c r="B347" s="203" t="s">
        <v>45</v>
      </c>
      <c r="C347" s="33" t="s">
        <v>1611</v>
      </c>
      <c r="D347" s="71"/>
      <c r="E347" s="71"/>
      <c r="F347" s="255" t="s">
        <v>1610</v>
      </c>
      <c r="G347" s="256"/>
      <c r="H347" s="37"/>
      <c r="BN347" s="164"/>
      <c r="BO347" s="165"/>
    </row>
    <row r="348" spans="1:67" ht="12.75" x14ac:dyDescent="0.2">
      <c r="A348" s="161" t="s">
        <v>577</v>
      </c>
      <c r="B348" s="79" t="s">
        <v>1330</v>
      </c>
      <c r="C348" s="33" t="s">
        <v>1611</v>
      </c>
      <c r="D348" s="71"/>
      <c r="E348" s="71"/>
      <c r="F348" s="255" t="s">
        <v>1610</v>
      </c>
      <c r="G348" s="256"/>
      <c r="H348" s="37"/>
      <c r="BN348" s="164"/>
      <c r="BO348" s="165"/>
    </row>
    <row r="349" spans="1:67" ht="12.75" x14ac:dyDescent="0.2">
      <c r="A349" s="161" t="s">
        <v>578</v>
      </c>
      <c r="B349" s="79" t="s">
        <v>1331</v>
      </c>
      <c r="C349" s="33" t="s">
        <v>1611</v>
      </c>
      <c r="D349" s="71"/>
      <c r="E349" s="71"/>
      <c r="F349" s="255" t="s">
        <v>1610</v>
      </c>
      <c r="G349" s="256"/>
      <c r="H349" s="37"/>
      <c r="BN349" s="164"/>
      <c r="BO349" s="165"/>
    </row>
    <row r="350" spans="1:67" ht="12.75" x14ac:dyDescent="0.2">
      <c r="A350" s="161" t="s">
        <v>579</v>
      </c>
      <c r="B350" s="76" t="s">
        <v>1332</v>
      </c>
      <c r="C350" s="33" t="s">
        <v>1611</v>
      </c>
      <c r="D350" s="71"/>
      <c r="E350" s="71"/>
      <c r="F350" s="255" t="s">
        <v>1610</v>
      </c>
      <c r="G350" s="256"/>
      <c r="H350" s="37"/>
      <c r="BN350" s="164"/>
      <c r="BO350" s="165"/>
    </row>
    <row r="351" spans="1:67" ht="25.5" x14ac:dyDescent="0.2">
      <c r="A351" s="161" t="s">
        <v>580</v>
      </c>
      <c r="B351" s="76" t="s">
        <v>1333</v>
      </c>
      <c r="C351" s="33" t="s">
        <v>1611</v>
      </c>
      <c r="D351" s="71"/>
      <c r="E351" s="71"/>
      <c r="F351" s="255" t="s">
        <v>1610</v>
      </c>
      <c r="G351" s="256"/>
      <c r="H351" s="37"/>
      <c r="BN351" s="164"/>
      <c r="BO351" s="165"/>
    </row>
    <row r="352" spans="1:67" ht="12.75" x14ac:dyDescent="0.2">
      <c r="A352" s="161" t="s">
        <v>581</v>
      </c>
      <c r="B352" s="76" t="s">
        <v>1334</v>
      </c>
      <c r="C352" s="33" t="s">
        <v>1611</v>
      </c>
      <c r="D352" s="71"/>
      <c r="E352" s="71"/>
      <c r="F352" s="255" t="s">
        <v>1610</v>
      </c>
      <c r="G352" s="256"/>
      <c r="H352" s="37"/>
      <c r="BN352" s="164"/>
      <c r="BO352" s="165"/>
    </row>
    <row r="353" spans="1:67" ht="12.75" x14ac:dyDescent="0.2">
      <c r="A353" s="161" t="s">
        <v>582</v>
      </c>
      <c r="B353" s="32" t="s">
        <v>1335</v>
      </c>
      <c r="C353" s="33" t="s">
        <v>1611</v>
      </c>
      <c r="D353" s="33"/>
      <c r="E353" s="33"/>
      <c r="F353" s="255" t="s">
        <v>1610</v>
      </c>
      <c r="G353" s="256"/>
      <c r="H353" s="37"/>
      <c r="BN353" s="164"/>
      <c r="BO353" s="165"/>
    </row>
    <row r="354" spans="1:67" ht="25.5" x14ac:dyDescent="0.2">
      <c r="A354" s="161" t="s">
        <v>583</v>
      </c>
      <c r="B354" s="76" t="s">
        <v>1337</v>
      </c>
      <c r="C354" s="33" t="s">
        <v>1611</v>
      </c>
      <c r="D354" s="71"/>
      <c r="E354" s="71"/>
      <c r="F354" s="255" t="s">
        <v>1610</v>
      </c>
      <c r="G354" s="256"/>
      <c r="H354" s="37"/>
      <c r="BN354" s="164"/>
      <c r="BO354" s="165"/>
    </row>
    <row r="355" spans="1:67" ht="25.5" x14ac:dyDescent="0.2">
      <c r="A355" s="161" t="s">
        <v>585</v>
      </c>
      <c r="B355" s="32" t="s">
        <v>1338</v>
      </c>
      <c r="C355" s="33" t="s">
        <v>1611</v>
      </c>
      <c r="D355" s="33"/>
      <c r="E355" s="33"/>
      <c r="F355" s="255" t="s">
        <v>1610</v>
      </c>
      <c r="G355" s="256"/>
      <c r="H355" s="37"/>
      <c r="BN355" s="164"/>
      <c r="BO355" s="165"/>
    </row>
    <row r="356" spans="1:67" ht="89.25" x14ac:dyDescent="0.2">
      <c r="A356" s="161"/>
      <c r="B356" s="85" t="s">
        <v>1339</v>
      </c>
      <c r="C356" s="33" t="s">
        <v>1611</v>
      </c>
      <c r="D356" s="33"/>
      <c r="E356" s="33"/>
      <c r="F356" s="255" t="s">
        <v>1610</v>
      </c>
      <c r="G356" s="256"/>
      <c r="H356" s="37"/>
      <c r="BN356" s="164"/>
      <c r="BO356" s="165"/>
    </row>
    <row r="357" spans="1:67" ht="76.5" x14ac:dyDescent="0.2">
      <c r="A357" s="161" t="s">
        <v>586</v>
      </c>
      <c r="B357" s="204" t="s">
        <v>1647</v>
      </c>
      <c r="C357" s="33" t="s">
        <v>1611</v>
      </c>
      <c r="D357" s="72" t="s">
        <v>1340</v>
      </c>
      <c r="E357" s="71"/>
      <c r="F357" s="255" t="s">
        <v>1610</v>
      </c>
      <c r="G357" s="256"/>
      <c r="H357" s="37"/>
      <c r="BN357" s="164"/>
      <c r="BO357" s="165"/>
    </row>
    <row r="358" spans="1:67" ht="267.75" x14ac:dyDescent="0.2">
      <c r="A358" s="161" t="s">
        <v>587</v>
      </c>
      <c r="B358" s="243" t="s">
        <v>1643</v>
      </c>
      <c r="C358" s="33" t="s">
        <v>1611</v>
      </c>
      <c r="D358" s="72" t="s">
        <v>1641</v>
      </c>
      <c r="E358" s="71" t="s">
        <v>1341</v>
      </c>
      <c r="F358" s="255" t="s">
        <v>1610</v>
      </c>
      <c r="G358" s="256"/>
      <c r="H358" s="37"/>
      <c r="BN358" s="164"/>
      <c r="BO358" s="165"/>
    </row>
    <row r="359" spans="1:67" ht="178.5" x14ac:dyDescent="0.2">
      <c r="A359" s="161" t="s">
        <v>588</v>
      </c>
      <c r="B359" s="40" t="s">
        <v>1644</v>
      </c>
      <c r="C359" s="33" t="s">
        <v>1611</v>
      </c>
      <c r="D359" s="41"/>
      <c r="E359" s="41"/>
      <c r="F359" s="255" t="s">
        <v>1610</v>
      </c>
      <c r="G359" s="256"/>
      <c r="H359" s="37"/>
      <c r="BN359" s="164"/>
      <c r="BO359" s="165"/>
    </row>
    <row r="360" spans="1:67" ht="25.5" x14ac:dyDescent="0.2">
      <c r="A360" s="161" t="s">
        <v>1342</v>
      </c>
      <c r="B360" s="76" t="s">
        <v>1645</v>
      </c>
      <c r="C360" s="33" t="s">
        <v>1611</v>
      </c>
      <c r="D360" s="71"/>
      <c r="E360" s="71"/>
      <c r="F360" s="255" t="s">
        <v>1610</v>
      </c>
      <c r="G360" s="256"/>
      <c r="H360" s="37"/>
      <c r="BN360" s="164"/>
      <c r="BO360" s="165"/>
    </row>
    <row r="361" spans="1:67" ht="25.5" x14ac:dyDescent="0.2">
      <c r="A361" s="161" t="s">
        <v>1343</v>
      </c>
      <c r="B361" s="32" t="s">
        <v>1646</v>
      </c>
      <c r="C361" s="33" t="s">
        <v>1611</v>
      </c>
      <c r="D361" s="33"/>
      <c r="E361" s="33"/>
      <c r="F361" s="255" t="s">
        <v>1610</v>
      </c>
      <c r="G361" s="256"/>
      <c r="H361" s="37"/>
      <c r="BN361" s="164"/>
      <c r="BO361" s="165"/>
    </row>
    <row r="362" spans="1:67" ht="38.25" x14ac:dyDescent="0.2">
      <c r="A362" s="161" t="s">
        <v>589</v>
      </c>
      <c r="B362" s="40" t="s">
        <v>1344</v>
      </c>
      <c r="C362" s="33" t="s">
        <v>1611</v>
      </c>
      <c r="D362" s="81" t="s">
        <v>590</v>
      </c>
      <c r="E362" s="83"/>
      <c r="F362" s="255" t="s">
        <v>1610</v>
      </c>
      <c r="G362" s="256"/>
      <c r="H362" s="37"/>
      <c r="BN362" s="164"/>
      <c r="BO362" s="165"/>
    </row>
    <row r="363" spans="1:67" ht="76.5" x14ac:dyDescent="0.2">
      <c r="A363" s="161" t="s">
        <v>591</v>
      </c>
      <c r="B363" s="204" t="s">
        <v>1647</v>
      </c>
      <c r="C363" s="33" t="s">
        <v>1611</v>
      </c>
      <c r="D363" s="72" t="s">
        <v>1340</v>
      </c>
      <c r="E363" s="71"/>
      <c r="F363" s="255" t="s">
        <v>1610</v>
      </c>
      <c r="G363" s="256"/>
      <c r="H363" s="37"/>
      <c r="BN363" s="164"/>
      <c r="BO363" s="165"/>
    </row>
    <row r="364" spans="1:67" ht="243.75" x14ac:dyDescent="0.2">
      <c r="A364" s="161" t="s">
        <v>592</v>
      </c>
      <c r="B364" s="241" t="s">
        <v>1656</v>
      </c>
      <c r="C364" s="33" t="s">
        <v>1611</v>
      </c>
      <c r="D364" s="41" t="s">
        <v>1655</v>
      </c>
      <c r="E364" s="41" t="s">
        <v>1586</v>
      </c>
      <c r="F364" s="255" t="s">
        <v>1610</v>
      </c>
      <c r="G364" s="256"/>
      <c r="H364" s="37"/>
      <c r="BN364" s="164"/>
      <c r="BO364" s="165"/>
    </row>
    <row r="365" spans="1:67" ht="12.75" x14ac:dyDescent="0.2">
      <c r="A365" s="161" t="s">
        <v>593</v>
      </c>
      <c r="B365" s="85" t="s">
        <v>1345</v>
      </c>
      <c r="C365" s="33" t="s">
        <v>1611</v>
      </c>
      <c r="D365" s="41"/>
      <c r="E365" s="41"/>
      <c r="F365" s="255" t="s">
        <v>1610</v>
      </c>
      <c r="G365" s="256"/>
      <c r="H365" s="37"/>
      <c r="BN365" s="164"/>
      <c r="BO365" s="165"/>
    </row>
    <row r="366" spans="1:67" ht="12.75" x14ac:dyDescent="0.2">
      <c r="A366" s="161" t="s">
        <v>594</v>
      </c>
      <c r="B366" s="85" t="s">
        <v>1346</v>
      </c>
      <c r="C366" s="33" t="s">
        <v>1611</v>
      </c>
      <c r="D366" s="41"/>
      <c r="E366" s="41"/>
      <c r="F366" s="255" t="s">
        <v>1610</v>
      </c>
      <c r="G366" s="256"/>
      <c r="H366" s="37"/>
      <c r="BN366" s="164"/>
      <c r="BO366" s="165"/>
    </row>
    <row r="367" spans="1:67" ht="12.75" x14ac:dyDescent="0.2">
      <c r="A367" s="161" t="s">
        <v>595</v>
      </c>
      <c r="B367" s="85" t="s">
        <v>1347</v>
      </c>
      <c r="C367" s="33" t="s">
        <v>1611</v>
      </c>
      <c r="D367" s="41"/>
      <c r="E367" s="41"/>
      <c r="F367" s="255" t="s">
        <v>1610</v>
      </c>
      <c r="G367" s="256"/>
      <c r="H367" s="37"/>
      <c r="BN367" s="164"/>
      <c r="BO367" s="165"/>
    </row>
    <row r="368" spans="1:67" ht="12.75" x14ac:dyDescent="0.2">
      <c r="A368" s="161" t="s">
        <v>596</v>
      </c>
      <c r="B368" s="85" t="s">
        <v>1348</v>
      </c>
      <c r="C368" s="33" t="s">
        <v>1611</v>
      </c>
      <c r="D368" s="41"/>
      <c r="E368" s="41"/>
      <c r="F368" s="255" t="s">
        <v>1610</v>
      </c>
      <c r="G368" s="256"/>
      <c r="H368" s="37"/>
      <c r="BN368" s="164"/>
      <c r="BO368" s="165"/>
    </row>
    <row r="369" spans="1:67" ht="12.75" x14ac:dyDescent="0.2">
      <c r="A369" s="161" t="s">
        <v>597</v>
      </c>
      <c r="B369" s="85" t="s">
        <v>1349</v>
      </c>
      <c r="C369" s="80" t="s">
        <v>1613</v>
      </c>
      <c r="D369" s="41"/>
      <c r="E369" s="41"/>
      <c r="F369" s="255" t="s">
        <v>1610</v>
      </c>
      <c r="G369" s="256"/>
      <c r="H369" s="37"/>
      <c r="BN369" s="164"/>
      <c r="BO369" s="165"/>
    </row>
    <row r="370" spans="1:67" ht="12.75" x14ac:dyDescent="0.2">
      <c r="A370" s="161" t="s">
        <v>598</v>
      </c>
      <c r="B370" s="85" t="s">
        <v>1350</v>
      </c>
      <c r="C370" s="33" t="s">
        <v>1611</v>
      </c>
      <c r="D370" s="41"/>
      <c r="E370" s="41"/>
      <c r="F370" s="255" t="s">
        <v>1610</v>
      </c>
      <c r="G370" s="256"/>
      <c r="H370" s="37"/>
      <c r="BN370" s="164"/>
      <c r="BO370" s="165"/>
    </row>
    <row r="371" spans="1:67" ht="12.75" x14ac:dyDescent="0.2">
      <c r="A371" s="161" t="s">
        <v>599</v>
      </c>
      <c r="B371" s="85" t="s">
        <v>1351</v>
      </c>
      <c r="C371" s="33" t="s">
        <v>1611</v>
      </c>
      <c r="D371" s="41"/>
      <c r="E371" s="41"/>
      <c r="F371" s="255" t="s">
        <v>1610</v>
      </c>
      <c r="G371" s="256"/>
      <c r="H371" s="37"/>
      <c r="BN371" s="164"/>
      <c r="BO371" s="165"/>
    </row>
    <row r="372" spans="1:67" ht="25.5" x14ac:dyDescent="0.2">
      <c r="A372" s="161" t="s">
        <v>1352</v>
      </c>
      <c r="B372" s="76" t="s">
        <v>1353</v>
      </c>
      <c r="C372" s="33" t="s">
        <v>1611</v>
      </c>
      <c r="D372" s="71"/>
      <c r="E372" s="71"/>
      <c r="F372" s="255" t="s">
        <v>1610</v>
      </c>
      <c r="G372" s="256"/>
      <c r="H372" s="37"/>
      <c r="BN372" s="164"/>
      <c r="BO372" s="165"/>
    </row>
    <row r="373" spans="1:67" ht="25.5" x14ac:dyDescent="0.2">
      <c r="A373" s="161" t="s">
        <v>1354</v>
      </c>
      <c r="B373" s="76" t="s">
        <v>1355</v>
      </c>
      <c r="C373" s="33" t="s">
        <v>1611</v>
      </c>
      <c r="D373" s="71"/>
      <c r="E373" s="71"/>
      <c r="F373" s="255" t="s">
        <v>1610</v>
      </c>
      <c r="G373" s="256"/>
      <c r="H373" s="37"/>
      <c r="BN373" s="164"/>
      <c r="BO373" s="165"/>
    </row>
    <row r="374" spans="1:67" ht="25.5" x14ac:dyDescent="0.2">
      <c r="A374" s="161" t="s">
        <v>1356</v>
      </c>
      <c r="B374" s="76" t="s">
        <v>1357</v>
      </c>
      <c r="C374" s="33" t="s">
        <v>1611</v>
      </c>
      <c r="D374" s="71"/>
      <c r="E374" s="71"/>
      <c r="F374" s="255" t="s">
        <v>1610</v>
      </c>
      <c r="G374" s="256"/>
      <c r="H374" s="37"/>
      <c r="BN374" s="164"/>
      <c r="BO374" s="165"/>
    </row>
    <row r="375" spans="1:67" ht="102" x14ac:dyDescent="0.2">
      <c r="A375" s="161" t="s">
        <v>1560</v>
      </c>
      <c r="B375" s="85" t="s">
        <v>1358</v>
      </c>
      <c r="C375" s="33" t="s">
        <v>1611</v>
      </c>
      <c r="D375" s="71"/>
      <c r="E375" s="71"/>
      <c r="F375" s="255" t="s">
        <v>1610</v>
      </c>
      <c r="G375" s="256"/>
      <c r="H375" s="37"/>
      <c r="BN375" s="164"/>
      <c r="BO375" s="165"/>
    </row>
    <row r="376" spans="1:67" ht="76.5" x14ac:dyDescent="0.2">
      <c r="A376" s="161" t="s">
        <v>600</v>
      </c>
      <c r="B376" s="204" t="s">
        <v>1650</v>
      </c>
      <c r="C376" s="33" t="s">
        <v>1611</v>
      </c>
      <c r="D376" s="72" t="s">
        <v>1340</v>
      </c>
      <c r="E376" s="71"/>
      <c r="F376" s="255" t="s">
        <v>1610</v>
      </c>
      <c r="G376" s="256"/>
      <c r="H376" s="37"/>
      <c r="BN376" s="164"/>
      <c r="BO376" s="165"/>
    </row>
    <row r="377" spans="1:67" ht="267.75" x14ac:dyDescent="0.2">
      <c r="A377" s="161" t="s">
        <v>601</v>
      </c>
      <c r="B377" s="243" t="s">
        <v>1648</v>
      </c>
      <c r="C377" s="33" t="s">
        <v>1611</v>
      </c>
      <c r="D377" s="72" t="s">
        <v>1649</v>
      </c>
      <c r="E377" s="71" t="s">
        <v>1663</v>
      </c>
      <c r="F377" s="255" t="s">
        <v>1610</v>
      </c>
      <c r="G377" s="256"/>
      <c r="H377" s="37"/>
      <c r="BN377" s="164"/>
      <c r="BO377" s="165"/>
    </row>
    <row r="378" spans="1:67" ht="127.5" x14ac:dyDescent="0.2">
      <c r="A378" s="161" t="s">
        <v>602</v>
      </c>
      <c r="B378" s="40" t="s">
        <v>1359</v>
      </c>
      <c r="C378" s="33" t="s">
        <v>1611</v>
      </c>
      <c r="D378" s="41"/>
      <c r="E378" s="41"/>
      <c r="F378" s="255" t="s">
        <v>1610</v>
      </c>
      <c r="G378" s="256"/>
      <c r="H378" s="37"/>
      <c r="BN378" s="164"/>
      <c r="BO378" s="165"/>
    </row>
    <row r="379" spans="1:67" ht="25.5" x14ac:dyDescent="0.2">
      <c r="A379" s="161" t="s">
        <v>1360</v>
      </c>
      <c r="B379" s="76" t="s">
        <v>1651</v>
      </c>
      <c r="C379" s="33" t="s">
        <v>1611</v>
      </c>
      <c r="D379" s="71"/>
      <c r="E379" s="71"/>
      <c r="F379" s="255" t="s">
        <v>1610</v>
      </c>
      <c r="G379" s="256"/>
      <c r="H379" s="37"/>
      <c r="BN379" s="164"/>
      <c r="BO379" s="165"/>
    </row>
    <row r="380" spans="1:67" ht="25.5" x14ac:dyDescent="0.2">
      <c r="A380" s="161" t="s">
        <v>1361</v>
      </c>
      <c r="B380" s="76" t="s">
        <v>1652</v>
      </c>
      <c r="C380" s="33" t="s">
        <v>1611</v>
      </c>
      <c r="D380" s="71"/>
      <c r="E380" s="71"/>
      <c r="F380" s="255" t="s">
        <v>1610</v>
      </c>
      <c r="G380" s="256"/>
      <c r="H380" s="37"/>
      <c r="BN380" s="164"/>
      <c r="BO380" s="165"/>
    </row>
    <row r="381" spans="1:67" ht="51" x14ac:dyDescent="0.2">
      <c r="A381" s="161" t="s">
        <v>603</v>
      </c>
      <c r="B381" s="40" t="s">
        <v>1362</v>
      </c>
      <c r="C381" s="33" t="s">
        <v>1611</v>
      </c>
      <c r="D381" s="72" t="s">
        <v>1363</v>
      </c>
      <c r="E381" s="71"/>
      <c r="F381" s="255" t="s">
        <v>1610</v>
      </c>
      <c r="G381" s="256"/>
      <c r="H381" s="37"/>
      <c r="BN381" s="164"/>
      <c r="BO381" s="165"/>
    </row>
    <row r="382" spans="1:67" ht="45" x14ac:dyDescent="0.2">
      <c r="A382" s="161" t="s">
        <v>604</v>
      </c>
      <c r="B382" s="86" t="s">
        <v>1556</v>
      </c>
      <c r="C382" s="33" t="s">
        <v>1611</v>
      </c>
      <c r="D382" s="87" t="s">
        <v>906</v>
      </c>
      <c r="E382" s="35" t="s">
        <v>905</v>
      </c>
      <c r="F382" s="255" t="s">
        <v>1610</v>
      </c>
      <c r="G382" s="256"/>
      <c r="H382" s="37"/>
      <c r="BN382" s="164"/>
      <c r="BO382" s="165"/>
    </row>
    <row r="383" spans="1:67" ht="25.5" x14ac:dyDescent="0.2">
      <c r="A383" s="161" t="s">
        <v>1364</v>
      </c>
      <c r="B383" s="76" t="s">
        <v>1365</v>
      </c>
      <c r="C383" s="33" t="s">
        <v>1611</v>
      </c>
      <c r="D383" s="71"/>
      <c r="E383" s="71"/>
      <c r="F383" s="255" t="s">
        <v>1610</v>
      </c>
      <c r="G383" s="256"/>
      <c r="H383" s="37"/>
      <c r="BN383" s="164"/>
      <c r="BO383" s="165"/>
    </row>
    <row r="384" spans="1:67" ht="25.5" x14ac:dyDescent="0.2">
      <c r="A384" s="161" t="s">
        <v>1557</v>
      </c>
      <c r="B384" s="76" t="s">
        <v>1558</v>
      </c>
      <c r="C384" s="33" t="s">
        <v>1611</v>
      </c>
      <c r="D384" s="71"/>
      <c r="E384" s="71"/>
      <c r="F384" s="255" t="s">
        <v>1610</v>
      </c>
      <c r="G384" s="256"/>
      <c r="H384" s="37"/>
      <c r="BN384" s="164"/>
      <c r="BO384" s="165"/>
    </row>
    <row r="385" spans="1:67" ht="38.25" x14ac:dyDescent="0.2">
      <c r="A385" s="161" t="s">
        <v>605</v>
      </c>
      <c r="B385" s="66" t="s">
        <v>1366</v>
      </c>
      <c r="C385" s="33" t="s">
        <v>1611</v>
      </c>
      <c r="D385" s="72" t="s">
        <v>1367</v>
      </c>
      <c r="E385" s="71"/>
      <c r="F385" s="255" t="s">
        <v>1610</v>
      </c>
      <c r="G385" s="256"/>
      <c r="H385" s="37"/>
      <c r="BN385" s="164"/>
      <c r="BO385" s="165"/>
    </row>
    <row r="386" spans="1:67" ht="231" x14ac:dyDescent="0.2">
      <c r="A386" s="161" t="s">
        <v>606</v>
      </c>
      <c r="B386" s="241" t="s">
        <v>1659</v>
      </c>
      <c r="C386" s="33" t="s">
        <v>1611</v>
      </c>
      <c r="D386" s="72" t="s">
        <v>1658</v>
      </c>
      <c r="E386" s="72" t="s">
        <v>1587</v>
      </c>
      <c r="F386" s="255" t="s">
        <v>1610</v>
      </c>
      <c r="G386" s="256"/>
      <c r="H386" s="37"/>
      <c r="BN386" s="164"/>
      <c r="BO386" s="165"/>
    </row>
    <row r="387" spans="1:67" ht="12.75" x14ac:dyDescent="0.2">
      <c r="A387" s="161" t="s">
        <v>607</v>
      </c>
      <c r="B387" s="85" t="s">
        <v>1368</v>
      </c>
      <c r="C387" s="33" t="s">
        <v>1611</v>
      </c>
      <c r="D387" s="73"/>
      <c r="E387" s="38"/>
      <c r="F387" s="255" t="s">
        <v>1610</v>
      </c>
      <c r="G387" s="256"/>
      <c r="H387" s="37"/>
      <c r="BN387" s="164"/>
      <c r="BO387" s="165"/>
    </row>
    <row r="388" spans="1:67" ht="12.75" x14ac:dyDescent="0.2">
      <c r="A388" s="161" t="s">
        <v>1369</v>
      </c>
      <c r="B388" s="85" t="s">
        <v>1370</v>
      </c>
      <c r="C388" s="80" t="s">
        <v>1614</v>
      </c>
      <c r="D388" s="73"/>
      <c r="E388" s="38"/>
      <c r="F388" s="255" t="s">
        <v>1610</v>
      </c>
      <c r="G388" s="256"/>
      <c r="H388" s="37"/>
      <c r="BN388" s="164"/>
      <c r="BO388" s="165"/>
    </row>
    <row r="389" spans="1:67" ht="12.75" x14ac:dyDescent="0.2">
      <c r="A389" s="161" t="s">
        <v>1371</v>
      </c>
      <c r="B389" s="85" t="s">
        <v>1372</v>
      </c>
      <c r="C389" s="80" t="s">
        <v>1614</v>
      </c>
      <c r="D389" s="73"/>
      <c r="E389" s="38"/>
      <c r="F389" s="255" t="s">
        <v>1610</v>
      </c>
      <c r="G389" s="256"/>
      <c r="H389" s="37"/>
      <c r="BN389" s="164"/>
      <c r="BO389" s="165"/>
    </row>
    <row r="390" spans="1:67" ht="12.75" x14ac:dyDescent="0.2">
      <c r="A390" s="161" t="s">
        <v>1373</v>
      </c>
      <c r="B390" s="85" t="s">
        <v>1374</v>
      </c>
      <c r="C390" s="80" t="s">
        <v>1611</v>
      </c>
      <c r="D390" s="73"/>
      <c r="E390" s="38"/>
      <c r="F390" s="255" t="s">
        <v>1610</v>
      </c>
      <c r="G390" s="256"/>
      <c r="H390" s="37"/>
      <c r="BN390" s="164"/>
      <c r="BO390" s="165"/>
    </row>
    <row r="391" spans="1:67" ht="12.75" x14ac:dyDescent="0.2">
      <c r="A391" s="161" t="s">
        <v>1375</v>
      </c>
      <c r="B391" s="85" t="s">
        <v>1376</v>
      </c>
      <c r="C391" s="80" t="s">
        <v>1614</v>
      </c>
      <c r="D391" s="73"/>
      <c r="E391" s="38"/>
      <c r="F391" s="255" t="s">
        <v>1610</v>
      </c>
      <c r="G391" s="256"/>
      <c r="H391" s="37"/>
      <c r="BN391" s="164"/>
      <c r="BO391" s="165"/>
    </row>
    <row r="392" spans="1:67" ht="12.75" x14ac:dyDescent="0.2">
      <c r="A392" s="161" t="s">
        <v>1377</v>
      </c>
      <c r="B392" s="85" t="s">
        <v>1378</v>
      </c>
      <c r="C392" s="80" t="s">
        <v>1611</v>
      </c>
      <c r="D392" s="73"/>
      <c r="E392" s="38"/>
      <c r="F392" s="255" t="s">
        <v>1610</v>
      </c>
      <c r="G392" s="256"/>
      <c r="H392" s="37"/>
      <c r="BN392" s="164"/>
      <c r="BO392" s="165"/>
    </row>
    <row r="393" spans="1:67" ht="12.75" x14ac:dyDescent="0.2">
      <c r="A393" s="161" t="s">
        <v>1379</v>
      </c>
      <c r="B393" s="85" t="s">
        <v>1380</v>
      </c>
      <c r="C393" s="80" t="s">
        <v>1613</v>
      </c>
      <c r="D393" s="73"/>
      <c r="E393" s="38"/>
      <c r="F393" s="255" t="s">
        <v>1610</v>
      </c>
      <c r="G393" s="256"/>
      <c r="H393" s="37"/>
      <c r="BN393" s="164"/>
      <c r="BO393" s="165"/>
    </row>
    <row r="394" spans="1:67" ht="25.5" x14ac:dyDescent="0.2">
      <c r="A394" s="161" t="s">
        <v>1381</v>
      </c>
      <c r="B394" s="76" t="s">
        <v>1382</v>
      </c>
      <c r="C394" s="80" t="s">
        <v>1611</v>
      </c>
      <c r="D394" s="71"/>
      <c r="E394" s="71"/>
      <c r="F394" s="255" t="s">
        <v>1610</v>
      </c>
      <c r="G394" s="256"/>
      <c r="H394" s="37"/>
      <c r="BN394" s="164"/>
      <c r="BO394" s="165"/>
    </row>
    <row r="395" spans="1:67" ht="25.5" x14ac:dyDescent="0.2">
      <c r="A395" s="161" t="s">
        <v>1383</v>
      </c>
      <c r="B395" s="76" t="s">
        <v>1384</v>
      </c>
      <c r="C395" s="80" t="s">
        <v>1611</v>
      </c>
      <c r="D395" s="71"/>
      <c r="E395" s="71"/>
      <c r="F395" s="255" t="s">
        <v>1610</v>
      </c>
      <c r="G395" s="256"/>
      <c r="H395" s="37"/>
      <c r="BN395" s="164"/>
      <c r="BO395" s="165"/>
    </row>
    <row r="396" spans="1:67" ht="25.5" x14ac:dyDescent="0.2">
      <c r="A396" s="161" t="s">
        <v>1385</v>
      </c>
      <c r="B396" s="76" t="s">
        <v>1386</v>
      </c>
      <c r="C396" s="80" t="s">
        <v>1611</v>
      </c>
      <c r="D396" s="71"/>
      <c r="E396" s="71"/>
      <c r="F396" s="255" t="s">
        <v>1610</v>
      </c>
      <c r="G396" s="256"/>
      <c r="H396" s="37"/>
      <c r="BN396" s="164"/>
      <c r="BO396" s="165"/>
    </row>
    <row r="397" spans="1:67" ht="38.25" x14ac:dyDescent="0.2">
      <c r="A397" s="161" t="s">
        <v>608</v>
      </c>
      <c r="B397" s="66" t="s">
        <v>1387</v>
      </c>
      <c r="C397" s="71" t="s">
        <v>1611</v>
      </c>
      <c r="D397" s="34" t="s">
        <v>1388</v>
      </c>
      <c r="E397" s="71"/>
      <c r="F397" s="255" t="s">
        <v>1610</v>
      </c>
      <c r="G397" s="256"/>
      <c r="H397" s="37"/>
      <c r="BN397" s="164"/>
      <c r="BO397" s="165"/>
    </row>
    <row r="398" spans="1:67" ht="231" x14ac:dyDescent="0.2">
      <c r="A398" s="161" t="s">
        <v>609</v>
      </c>
      <c r="B398" s="241" t="s">
        <v>1659</v>
      </c>
      <c r="C398" s="33" t="s">
        <v>1611</v>
      </c>
      <c r="D398" s="72" t="s">
        <v>1658</v>
      </c>
      <c r="E398" s="72" t="s">
        <v>1587</v>
      </c>
      <c r="F398" s="255" t="s">
        <v>1610</v>
      </c>
      <c r="G398" s="256"/>
      <c r="H398" s="37"/>
      <c r="BN398" s="164"/>
      <c r="BO398" s="165"/>
    </row>
    <row r="399" spans="1:67" ht="12.75" x14ac:dyDescent="0.2">
      <c r="A399" s="161" t="s">
        <v>610</v>
      </c>
      <c r="B399" s="85" t="s">
        <v>1389</v>
      </c>
      <c r="C399" s="80" t="s">
        <v>1611</v>
      </c>
      <c r="D399" s="73"/>
      <c r="E399" s="38"/>
      <c r="F399" s="255" t="s">
        <v>1610</v>
      </c>
      <c r="G399" s="256"/>
      <c r="H399" s="37"/>
      <c r="BN399" s="164"/>
      <c r="BO399" s="165"/>
    </row>
    <row r="400" spans="1:67" ht="12.75" x14ac:dyDescent="0.2">
      <c r="A400" s="161" t="s">
        <v>1390</v>
      </c>
      <c r="B400" s="85" t="s">
        <v>1391</v>
      </c>
      <c r="C400" s="80" t="s">
        <v>1614</v>
      </c>
      <c r="D400" s="73"/>
      <c r="E400" s="38"/>
      <c r="F400" s="255" t="s">
        <v>1610</v>
      </c>
      <c r="G400" s="256"/>
      <c r="H400" s="37"/>
      <c r="BN400" s="164"/>
      <c r="BO400" s="165"/>
    </row>
    <row r="401" spans="1:67" ht="12.75" x14ac:dyDescent="0.2">
      <c r="A401" s="161" t="s">
        <v>1392</v>
      </c>
      <c r="B401" s="85" t="s">
        <v>1393</v>
      </c>
      <c r="C401" s="80" t="s">
        <v>1614</v>
      </c>
      <c r="D401" s="73"/>
      <c r="E401" s="38"/>
      <c r="F401" s="255" t="s">
        <v>1610</v>
      </c>
      <c r="G401" s="256"/>
      <c r="H401" s="37"/>
      <c r="BN401" s="164"/>
      <c r="BO401" s="165"/>
    </row>
    <row r="402" spans="1:67" ht="12.75" x14ac:dyDescent="0.2">
      <c r="A402" s="161" t="s">
        <v>1394</v>
      </c>
      <c r="B402" s="85" t="s">
        <v>1395</v>
      </c>
      <c r="C402" s="80" t="s">
        <v>1611</v>
      </c>
      <c r="D402" s="73"/>
      <c r="E402" s="38"/>
      <c r="F402" s="255" t="s">
        <v>1610</v>
      </c>
      <c r="G402" s="256"/>
      <c r="H402" s="37"/>
      <c r="BN402" s="164"/>
      <c r="BO402" s="165"/>
    </row>
    <row r="403" spans="1:67" ht="12.75" x14ac:dyDescent="0.2">
      <c r="A403" s="161" t="s">
        <v>1396</v>
      </c>
      <c r="B403" s="85" t="s">
        <v>1397</v>
      </c>
      <c r="C403" s="80" t="s">
        <v>1614</v>
      </c>
      <c r="D403" s="73"/>
      <c r="E403" s="38"/>
      <c r="F403" s="255" t="s">
        <v>1610</v>
      </c>
      <c r="G403" s="256"/>
      <c r="H403" s="37"/>
      <c r="BN403" s="164"/>
      <c r="BO403" s="165"/>
    </row>
    <row r="404" spans="1:67" ht="12.75" x14ac:dyDescent="0.2">
      <c r="A404" s="161" t="s">
        <v>1398</v>
      </c>
      <c r="B404" s="85" t="s">
        <v>1399</v>
      </c>
      <c r="C404" s="80" t="s">
        <v>1611</v>
      </c>
      <c r="D404" s="73"/>
      <c r="E404" s="38"/>
      <c r="F404" s="255" t="s">
        <v>1610</v>
      </c>
      <c r="G404" s="256"/>
      <c r="H404" s="37"/>
      <c r="BN404" s="164"/>
      <c r="BO404" s="165"/>
    </row>
    <row r="405" spans="1:67" ht="12.75" x14ac:dyDescent="0.2">
      <c r="A405" s="161" t="s">
        <v>1400</v>
      </c>
      <c r="B405" s="85" t="s">
        <v>1401</v>
      </c>
      <c r="C405" s="80" t="s">
        <v>1613</v>
      </c>
      <c r="D405" s="73"/>
      <c r="E405" s="38"/>
      <c r="F405" s="255" t="s">
        <v>1610</v>
      </c>
      <c r="G405" s="256"/>
      <c r="H405" s="37"/>
      <c r="BN405" s="164"/>
      <c r="BO405" s="165"/>
    </row>
    <row r="406" spans="1:67" ht="25.5" x14ac:dyDescent="0.2">
      <c r="A406" s="161" t="s">
        <v>1402</v>
      </c>
      <c r="B406" s="76" t="s">
        <v>1403</v>
      </c>
      <c r="C406" s="80" t="s">
        <v>1611</v>
      </c>
      <c r="D406" s="71"/>
      <c r="E406" s="71"/>
      <c r="F406" s="255" t="s">
        <v>1610</v>
      </c>
      <c r="G406" s="256"/>
      <c r="H406" s="37"/>
      <c r="BN406" s="164"/>
      <c r="BO406" s="165"/>
    </row>
    <row r="407" spans="1:67" ht="25.5" x14ac:dyDescent="0.2">
      <c r="A407" s="161" t="s">
        <v>1404</v>
      </c>
      <c r="B407" s="76" t="s">
        <v>1405</v>
      </c>
      <c r="C407" s="80" t="s">
        <v>1611</v>
      </c>
      <c r="D407" s="71"/>
      <c r="E407" s="71"/>
      <c r="F407" s="255" t="s">
        <v>1610</v>
      </c>
      <c r="G407" s="256"/>
      <c r="H407" s="37"/>
      <c r="BN407" s="164"/>
      <c r="BO407" s="165"/>
    </row>
    <row r="408" spans="1:67" ht="25.5" x14ac:dyDescent="0.2">
      <c r="A408" s="161" t="s">
        <v>1406</v>
      </c>
      <c r="B408" s="76" t="s">
        <v>1407</v>
      </c>
      <c r="C408" s="80" t="s">
        <v>1611</v>
      </c>
      <c r="D408" s="71"/>
      <c r="E408" s="71"/>
      <c r="F408" s="255" t="s">
        <v>1610</v>
      </c>
      <c r="G408" s="256"/>
      <c r="H408" s="37"/>
      <c r="BN408" s="164"/>
      <c r="BO408" s="165"/>
    </row>
    <row r="409" spans="1:67" ht="38.25" x14ac:dyDescent="0.2">
      <c r="A409" s="161" t="s">
        <v>611</v>
      </c>
      <c r="B409" s="66" t="s">
        <v>1387</v>
      </c>
      <c r="C409" s="71" t="s">
        <v>1611</v>
      </c>
      <c r="D409" s="72" t="s">
        <v>1408</v>
      </c>
      <c r="E409" s="71"/>
      <c r="F409" s="255" t="s">
        <v>1610</v>
      </c>
      <c r="G409" s="256"/>
      <c r="H409" s="37"/>
      <c r="BN409" s="164"/>
      <c r="BO409" s="165"/>
    </row>
    <row r="410" spans="1:67" ht="51" x14ac:dyDescent="0.2">
      <c r="A410" s="161" t="s">
        <v>612</v>
      </c>
      <c r="B410" s="40" t="s">
        <v>1409</v>
      </c>
      <c r="C410" s="71" t="s">
        <v>1611</v>
      </c>
      <c r="D410" s="72" t="s">
        <v>1410</v>
      </c>
      <c r="E410" s="71"/>
      <c r="F410" s="255" t="s">
        <v>1610</v>
      </c>
      <c r="G410" s="256"/>
      <c r="H410" s="37"/>
      <c r="BN410" s="164"/>
      <c r="BO410" s="165"/>
    </row>
    <row r="411" spans="1:67" ht="140.25" x14ac:dyDescent="0.2">
      <c r="A411" s="161" t="s">
        <v>613</v>
      </c>
      <c r="B411" s="240" t="s">
        <v>1653</v>
      </c>
      <c r="C411" s="72" t="s">
        <v>1611</v>
      </c>
      <c r="D411" s="72" t="s">
        <v>1628</v>
      </c>
      <c r="E411" s="38" t="s">
        <v>1629</v>
      </c>
      <c r="F411" s="255" t="s">
        <v>1610</v>
      </c>
      <c r="G411" s="256"/>
      <c r="H411" s="37"/>
      <c r="BN411" s="164"/>
      <c r="BO411" s="165"/>
    </row>
    <row r="412" spans="1:67" ht="25.5" x14ac:dyDescent="0.2">
      <c r="A412" s="161" t="s">
        <v>1411</v>
      </c>
      <c r="B412" s="76" t="s">
        <v>1412</v>
      </c>
      <c r="C412" s="80" t="s">
        <v>1611</v>
      </c>
      <c r="D412" s="71"/>
      <c r="E412" s="71"/>
      <c r="F412" s="255" t="s">
        <v>1610</v>
      </c>
      <c r="G412" s="256"/>
      <c r="H412" s="37"/>
      <c r="BN412" s="164"/>
      <c r="BO412" s="165"/>
    </row>
    <row r="413" spans="1:67" ht="25.5" x14ac:dyDescent="0.2">
      <c r="A413" s="161" t="s">
        <v>614</v>
      </c>
      <c r="B413" s="40" t="s">
        <v>1413</v>
      </c>
      <c r="C413" s="80" t="s">
        <v>1611</v>
      </c>
      <c r="D413" s="41"/>
      <c r="E413" s="71"/>
      <c r="F413" s="255" t="s">
        <v>1610</v>
      </c>
      <c r="G413" s="256"/>
      <c r="H413" s="37"/>
      <c r="BN413" s="164"/>
      <c r="BO413" s="165"/>
    </row>
    <row r="414" spans="1:67" ht="25.5" x14ac:dyDescent="0.2">
      <c r="A414" s="161" t="s">
        <v>615</v>
      </c>
      <c r="B414" s="40" t="s">
        <v>983</v>
      </c>
      <c r="C414" s="80" t="s">
        <v>1611</v>
      </c>
      <c r="D414" s="72" t="s">
        <v>1414</v>
      </c>
      <c r="E414" s="71"/>
      <c r="F414" s="255" t="s">
        <v>1610</v>
      </c>
      <c r="G414" s="256"/>
      <c r="H414" s="37"/>
      <c r="BN414" s="164"/>
      <c r="BO414" s="165"/>
    </row>
    <row r="415" spans="1:67" ht="140.25" x14ac:dyDescent="0.2">
      <c r="A415" s="161" t="s">
        <v>616</v>
      </c>
      <c r="B415" s="240" t="s">
        <v>1632</v>
      </c>
      <c r="C415" s="80" t="s">
        <v>1611</v>
      </c>
      <c r="D415" s="72" t="s">
        <v>1630</v>
      </c>
      <c r="E415" s="72" t="s">
        <v>1631</v>
      </c>
      <c r="F415" s="255" t="s">
        <v>1610</v>
      </c>
      <c r="G415" s="256"/>
      <c r="H415" s="37"/>
      <c r="BN415" s="164"/>
      <c r="BO415" s="165"/>
    </row>
    <row r="416" spans="1:67" ht="25.5" x14ac:dyDescent="0.2">
      <c r="A416" s="161" t="s">
        <v>1415</v>
      </c>
      <c r="B416" s="76" t="s">
        <v>1416</v>
      </c>
      <c r="C416" s="80" t="s">
        <v>1611</v>
      </c>
      <c r="D416" s="71"/>
      <c r="E416" s="71"/>
      <c r="F416" s="255" t="s">
        <v>1610</v>
      </c>
      <c r="G416" s="256"/>
      <c r="H416" s="37"/>
      <c r="BN416" s="164"/>
      <c r="BO416" s="165"/>
    </row>
    <row r="417" spans="1:67" ht="38.25" x14ac:dyDescent="0.2">
      <c r="A417" s="161" t="s">
        <v>617</v>
      </c>
      <c r="B417" s="40" t="s">
        <v>1417</v>
      </c>
      <c r="C417" s="80" t="s">
        <v>1611</v>
      </c>
      <c r="D417" s="41" t="s">
        <v>378</v>
      </c>
      <c r="E417" s="71"/>
      <c r="F417" s="255" t="s">
        <v>1610</v>
      </c>
      <c r="G417" s="256"/>
      <c r="H417" s="37"/>
      <c r="BN417" s="164"/>
      <c r="BO417" s="165"/>
    </row>
    <row r="418" spans="1:67" ht="38.25" x14ac:dyDescent="0.2">
      <c r="A418" s="161" t="s">
        <v>618</v>
      </c>
      <c r="B418" s="40" t="s">
        <v>1418</v>
      </c>
      <c r="C418" s="38" t="s">
        <v>1614</v>
      </c>
      <c r="D418" s="41"/>
      <c r="E418" s="41"/>
      <c r="F418" s="255" t="s">
        <v>1610</v>
      </c>
      <c r="G418" s="256"/>
      <c r="H418" s="70"/>
      <c r="BN418" s="164"/>
      <c r="BO418" s="165"/>
    </row>
    <row r="419" spans="1:67" ht="38.25" x14ac:dyDescent="0.2">
      <c r="A419" s="161" t="s">
        <v>619</v>
      </c>
      <c r="B419" s="40" t="s">
        <v>1344</v>
      </c>
      <c r="C419" s="80" t="s">
        <v>1613</v>
      </c>
      <c r="D419" s="41" t="s">
        <v>1419</v>
      </c>
      <c r="E419" s="41"/>
      <c r="F419" s="255" t="s">
        <v>1610</v>
      </c>
      <c r="G419" s="256"/>
      <c r="H419" s="70"/>
      <c r="BN419" s="164"/>
      <c r="BO419" s="165"/>
    </row>
    <row r="420" spans="1:67" ht="51" x14ac:dyDescent="0.2">
      <c r="A420" s="161" t="s">
        <v>620</v>
      </c>
      <c r="B420" s="40" t="s">
        <v>1420</v>
      </c>
      <c r="C420" s="41" t="s">
        <v>1613</v>
      </c>
      <c r="D420" s="41"/>
      <c r="E420" s="41" t="s">
        <v>1243</v>
      </c>
      <c r="F420" s="255" t="s">
        <v>1610</v>
      </c>
      <c r="G420" s="256"/>
      <c r="H420" s="70"/>
      <c r="BN420" s="164"/>
      <c r="BO420" s="165"/>
    </row>
    <row r="421" spans="1:67" ht="63.75" x14ac:dyDescent="0.2">
      <c r="A421" s="161" t="s">
        <v>621</v>
      </c>
      <c r="B421" s="40" t="s">
        <v>1421</v>
      </c>
      <c r="C421" s="38" t="s">
        <v>1616</v>
      </c>
      <c r="D421" s="41" t="s">
        <v>1422</v>
      </c>
      <c r="E421" s="41"/>
      <c r="F421" s="255" t="s">
        <v>1610</v>
      </c>
      <c r="G421" s="256"/>
      <c r="H421" s="70"/>
      <c r="BN421" s="164"/>
      <c r="BO421" s="165"/>
    </row>
    <row r="422" spans="1:67" ht="51" x14ac:dyDescent="0.2">
      <c r="A422" s="161" t="s">
        <v>622</v>
      </c>
      <c r="B422" s="40" t="s">
        <v>1423</v>
      </c>
      <c r="C422" s="38" t="s">
        <v>1613</v>
      </c>
      <c r="D422" s="41"/>
      <c r="E422" s="71"/>
      <c r="F422" s="255" t="s">
        <v>1610</v>
      </c>
      <c r="G422" s="256"/>
      <c r="H422" s="70"/>
      <c r="BN422" s="164"/>
      <c r="BO422" s="165"/>
    </row>
    <row r="423" spans="1:67" ht="51" x14ac:dyDescent="0.2">
      <c r="A423" s="161" t="s">
        <v>623</v>
      </c>
      <c r="B423" s="85" t="s">
        <v>1424</v>
      </c>
      <c r="C423" s="38" t="s">
        <v>1611</v>
      </c>
      <c r="D423" s="41"/>
      <c r="E423" s="71" t="s">
        <v>1425</v>
      </c>
      <c r="F423" s="255" t="s">
        <v>1610</v>
      </c>
      <c r="G423" s="256"/>
      <c r="H423" s="70"/>
      <c r="BN423" s="164"/>
      <c r="BO423" s="165"/>
    </row>
    <row r="424" spans="1:67" ht="127.5" x14ac:dyDescent="0.2">
      <c r="A424" s="161" t="s">
        <v>624</v>
      </c>
      <c r="B424" s="240" t="s">
        <v>1633</v>
      </c>
      <c r="C424" s="38" t="s">
        <v>1611</v>
      </c>
      <c r="D424" s="72" t="s">
        <v>1634</v>
      </c>
      <c r="E424" s="38" t="s">
        <v>1635</v>
      </c>
      <c r="F424" s="255" t="s">
        <v>1610</v>
      </c>
      <c r="G424" s="256"/>
      <c r="H424" s="70"/>
      <c r="BN424" s="164"/>
      <c r="BO424" s="165"/>
    </row>
    <row r="425" spans="1:67" ht="25.5" x14ac:dyDescent="0.2">
      <c r="A425" s="161" t="s">
        <v>1426</v>
      </c>
      <c r="B425" s="76" t="s">
        <v>1427</v>
      </c>
      <c r="C425" s="80" t="s">
        <v>1611</v>
      </c>
      <c r="D425" s="71"/>
      <c r="E425" s="71"/>
      <c r="F425" s="255" t="s">
        <v>1610</v>
      </c>
      <c r="G425" s="256"/>
      <c r="H425" s="70"/>
      <c r="BN425" s="164"/>
      <c r="BO425" s="165"/>
    </row>
    <row r="426" spans="1:67" ht="38.25" x14ac:dyDescent="0.2">
      <c r="A426" s="161" t="s">
        <v>625</v>
      </c>
      <c r="B426" s="40" t="s">
        <v>1428</v>
      </c>
      <c r="C426" s="80" t="s">
        <v>1611</v>
      </c>
      <c r="D426" s="41" t="s">
        <v>378</v>
      </c>
      <c r="E426" s="71"/>
      <c r="F426" s="255" t="s">
        <v>1610</v>
      </c>
      <c r="G426" s="256"/>
      <c r="H426" s="70"/>
      <c r="BN426" s="164"/>
      <c r="BO426" s="165"/>
    </row>
    <row r="427" spans="1:67" ht="25.5" x14ac:dyDescent="0.2">
      <c r="A427" s="161" t="s">
        <v>626</v>
      </c>
      <c r="B427" s="40" t="s">
        <v>996</v>
      </c>
      <c r="C427" s="80" t="s">
        <v>1611</v>
      </c>
      <c r="D427" s="41"/>
      <c r="E427" s="41"/>
      <c r="F427" s="255" t="s">
        <v>1610</v>
      </c>
      <c r="G427" s="256"/>
      <c r="H427" s="39"/>
      <c r="BN427" s="164"/>
      <c r="BO427" s="165"/>
    </row>
    <row r="428" spans="1:67" ht="12.75" x14ac:dyDescent="0.2">
      <c r="A428" s="161" t="s">
        <v>627</v>
      </c>
      <c r="B428" s="194" t="s">
        <v>133</v>
      </c>
      <c r="C428" s="80" t="s">
        <v>1611</v>
      </c>
      <c r="D428" s="205"/>
      <c r="E428" s="41"/>
      <c r="F428" s="255" t="s">
        <v>1610</v>
      </c>
      <c r="G428" s="256"/>
      <c r="H428" s="39"/>
      <c r="BN428" s="164"/>
      <c r="BO428" s="165"/>
    </row>
    <row r="429" spans="1:67" ht="38.25" x14ac:dyDescent="0.2">
      <c r="A429" s="161" t="s">
        <v>1429</v>
      </c>
      <c r="B429" s="40" t="s">
        <v>1344</v>
      </c>
      <c r="C429" s="80" t="s">
        <v>1611</v>
      </c>
      <c r="D429" s="81" t="s">
        <v>584</v>
      </c>
      <c r="E429" s="33"/>
      <c r="F429" s="255" t="s">
        <v>1610</v>
      </c>
      <c r="G429" s="256"/>
      <c r="H429" s="62"/>
      <c r="BN429" s="164"/>
      <c r="BO429" s="165"/>
    </row>
    <row r="430" spans="1:67" ht="12.75" x14ac:dyDescent="0.2">
      <c r="A430" s="167"/>
      <c r="B430" s="51"/>
      <c r="C430" s="52" t="s">
        <v>1611</v>
      </c>
      <c r="D430" s="53"/>
      <c r="E430" s="52"/>
      <c r="F430" s="54">
        <v>1</v>
      </c>
      <c r="G430" s="55"/>
      <c r="H430" s="55">
        <f t="shared" ref="H430" si="14">G430*F430</f>
        <v>0</v>
      </c>
      <c r="BN430" s="164"/>
      <c r="BO430" s="165"/>
    </row>
    <row r="431" spans="1:67" ht="12.75" x14ac:dyDescent="0.2">
      <c r="A431" s="166" t="s">
        <v>628</v>
      </c>
      <c r="B431" s="27" t="s">
        <v>629</v>
      </c>
      <c r="C431" s="28"/>
      <c r="D431" s="28"/>
      <c r="E431" s="28"/>
      <c r="F431" s="29">
        <v>1</v>
      </c>
      <c r="G431" s="30"/>
      <c r="H431" s="31">
        <f t="shared" ref="H431:H501" si="15">G431*F431</f>
        <v>0</v>
      </c>
      <c r="BN431" s="164"/>
      <c r="BO431" s="165"/>
    </row>
    <row r="432" spans="1:67" ht="229.5" x14ac:dyDescent="0.2">
      <c r="A432" s="161" t="s">
        <v>630</v>
      </c>
      <c r="B432" s="241" t="s">
        <v>1638</v>
      </c>
      <c r="C432" s="72" t="s">
        <v>1611</v>
      </c>
      <c r="D432" s="72" t="s">
        <v>1636</v>
      </c>
      <c r="E432" s="71" t="s">
        <v>1637</v>
      </c>
      <c r="F432" s="255" t="s">
        <v>1610</v>
      </c>
      <c r="G432" s="256"/>
      <c r="H432" s="37"/>
      <c r="BN432" s="164"/>
      <c r="BO432" s="165"/>
    </row>
    <row r="433" spans="1:67" ht="25.5" x14ac:dyDescent="0.2">
      <c r="A433" s="161" t="s">
        <v>1430</v>
      </c>
      <c r="B433" s="76" t="s">
        <v>1431</v>
      </c>
      <c r="C433" s="80" t="s">
        <v>1611</v>
      </c>
      <c r="D433" s="71"/>
      <c r="E433" s="71"/>
      <c r="F433" s="255" t="s">
        <v>1610</v>
      </c>
      <c r="G433" s="256"/>
      <c r="H433" s="37"/>
      <c r="BN433" s="164"/>
      <c r="BO433" s="165"/>
    </row>
    <row r="434" spans="1:67" ht="25.5" x14ac:dyDescent="0.2">
      <c r="A434" s="161" t="s">
        <v>1562</v>
      </c>
      <c r="B434" s="76" t="s">
        <v>1433</v>
      </c>
      <c r="C434" s="80" t="s">
        <v>1611</v>
      </c>
      <c r="D434" s="71"/>
      <c r="E434" s="71"/>
      <c r="F434" s="255" t="s">
        <v>1610</v>
      </c>
      <c r="G434" s="256"/>
      <c r="H434" s="37"/>
      <c r="BN434" s="164"/>
      <c r="BO434" s="165"/>
    </row>
    <row r="435" spans="1:67" ht="63.75" x14ac:dyDescent="0.2">
      <c r="A435" s="161" t="s">
        <v>631</v>
      </c>
      <c r="B435" s="40" t="s">
        <v>1434</v>
      </c>
      <c r="C435" s="71" t="s">
        <v>1611</v>
      </c>
      <c r="D435" s="72" t="s">
        <v>1435</v>
      </c>
      <c r="E435" s="71"/>
      <c r="F435" s="255" t="s">
        <v>1610</v>
      </c>
      <c r="G435" s="256"/>
      <c r="H435" s="37"/>
      <c r="BN435" s="164"/>
      <c r="BO435" s="165"/>
    </row>
    <row r="436" spans="1:67" ht="243.75" x14ac:dyDescent="0.2">
      <c r="A436" s="161" t="s">
        <v>632</v>
      </c>
      <c r="B436" s="241" t="s">
        <v>1657</v>
      </c>
      <c r="C436" s="71" t="s">
        <v>1611</v>
      </c>
      <c r="D436" s="41" t="s">
        <v>1655</v>
      </c>
      <c r="E436" s="41" t="s">
        <v>1588</v>
      </c>
      <c r="F436" s="255" t="s">
        <v>1610</v>
      </c>
      <c r="G436" s="256"/>
      <c r="H436" s="37"/>
      <c r="BN436" s="164"/>
      <c r="BO436" s="165"/>
    </row>
    <row r="437" spans="1:67" ht="12.75" x14ac:dyDescent="0.2">
      <c r="A437" s="161" t="s">
        <v>633</v>
      </c>
      <c r="B437" s="85" t="s">
        <v>1436</v>
      </c>
      <c r="C437" s="80" t="s">
        <v>1611</v>
      </c>
      <c r="D437" s="41"/>
      <c r="E437" s="41"/>
      <c r="F437" s="255" t="s">
        <v>1610</v>
      </c>
      <c r="G437" s="256"/>
      <c r="H437" s="37"/>
      <c r="BN437" s="164"/>
      <c r="BO437" s="165"/>
    </row>
    <row r="438" spans="1:67" ht="12.75" x14ac:dyDescent="0.2">
      <c r="A438" s="161" t="s">
        <v>1437</v>
      </c>
      <c r="B438" s="85" t="s">
        <v>1438</v>
      </c>
      <c r="C438" s="80" t="s">
        <v>1611</v>
      </c>
      <c r="D438" s="41"/>
      <c r="E438" s="41"/>
      <c r="F438" s="255" t="s">
        <v>1610</v>
      </c>
      <c r="G438" s="256"/>
      <c r="H438" s="37"/>
      <c r="BN438" s="164"/>
      <c r="BO438" s="165"/>
    </row>
    <row r="439" spans="1:67" ht="12.75" x14ac:dyDescent="0.2">
      <c r="A439" s="161" t="s">
        <v>1439</v>
      </c>
      <c r="B439" s="85" t="s">
        <v>1440</v>
      </c>
      <c r="C439" s="80" t="s">
        <v>1611</v>
      </c>
      <c r="D439" s="41"/>
      <c r="E439" s="41"/>
      <c r="F439" s="255" t="s">
        <v>1610</v>
      </c>
      <c r="G439" s="256"/>
      <c r="H439" s="37"/>
      <c r="BN439" s="164"/>
      <c r="BO439" s="165"/>
    </row>
    <row r="440" spans="1:67" ht="12.75" x14ac:dyDescent="0.2">
      <c r="A440" s="161" t="s">
        <v>1441</v>
      </c>
      <c r="B440" s="85" t="s">
        <v>1442</v>
      </c>
      <c r="C440" s="80" t="s">
        <v>1611</v>
      </c>
      <c r="D440" s="41"/>
      <c r="E440" s="41"/>
      <c r="F440" s="255" t="s">
        <v>1610</v>
      </c>
      <c r="G440" s="256"/>
      <c r="H440" s="37"/>
      <c r="BN440" s="164"/>
      <c r="BO440" s="165"/>
    </row>
    <row r="441" spans="1:67" ht="12.75" x14ac:dyDescent="0.2">
      <c r="A441" s="161" t="s">
        <v>1443</v>
      </c>
      <c r="B441" s="85" t="s">
        <v>1444</v>
      </c>
      <c r="C441" s="80" t="s">
        <v>1613</v>
      </c>
      <c r="D441" s="41"/>
      <c r="E441" s="41"/>
      <c r="F441" s="255" t="s">
        <v>1610</v>
      </c>
      <c r="G441" s="256"/>
      <c r="H441" s="37"/>
      <c r="BN441" s="164"/>
      <c r="BO441" s="165"/>
    </row>
    <row r="442" spans="1:67" ht="12.75" x14ac:dyDescent="0.2">
      <c r="A442" s="161" t="s">
        <v>1445</v>
      </c>
      <c r="B442" s="85" t="s">
        <v>1446</v>
      </c>
      <c r="C442" s="80" t="s">
        <v>1611</v>
      </c>
      <c r="D442" s="41"/>
      <c r="E442" s="41"/>
      <c r="F442" s="255" t="s">
        <v>1610</v>
      </c>
      <c r="G442" s="256"/>
      <c r="H442" s="37"/>
      <c r="BN442" s="164"/>
      <c r="BO442" s="165"/>
    </row>
    <row r="443" spans="1:67" ht="12.75" x14ac:dyDescent="0.2">
      <c r="A443" s="161" t="s">
        <v>1447</v>
      </c>
      <c r="B443" s="85" t="s">
        <v>1448</v>
      </c>
      <c r="C443" s="80" t="s">
        <v>1613</v>
      </c>
      <c r="D443" s="41"/>
      <c r="E443" s="41"/>
      <c r="F443" s="255" t="s">
        <v>1610</v>
      </c>
      <c r="G443" s="256"/>
      <c r="H443" s="37"/>
      <c r="BN443" s="164"/>
      <c r="BO443" s="165"/>
    </row>
    <row r="444" spans="1:67" ht="25.5" x14ac:dyDescent="0.2">
      <c r="A444" s="161" t="s">
        <v>1449</v>
      </c>
      <c r="B444" s="76" t="s">
        <v>1450</v>
      </c>
      <c r="C444" s="80" t="s">
        <v>1611</v>
      </c>
      <c r="D444" s="71"/>
      <c r="E444" s="71"/>
      <c r="F444" s="255" t="s">
        <v>1610</v>
      </c>
      <c r="G444" s="256"/>
      <c r="H444" s="37"/>
      <c r="BN444" s="164"/>
      <c r="BO444" s="165"/>
    </row>
    <row r="445" spans="1:67" ht="25.5" x14ac:dyDescent="0.2">
      <c r="A445" s="161" t="s">
        <v>1451</v>
      </c>
      <c r="B445" s="76" t="s">
        <v>1452</v>
      </c>
      <c r="C445" s="80" t="s">
        <v>1611</v>
      </c>
      <c r="D445" s="71"/>
      <c r="E445" s="71"/>
      <c r="F445" s="255" t="s">
        <v>1610</v>
      </c>
      <c r="G445" s="256"/>
      <c r="H445" s="37"/>
      <c r="BN445" s="164"/>
      <c r="BO445" s="165"/>
    </row>
    <row r="446" spans="1:67" ht="25.5" x14ac:dyDescent="0.2">
      <c r="A446" s="161" t="s">
        <v>1453</v>
      </c>
      <c r="B446" s="76" t="s">
        <v>1454</v>
      </c>
      <c r="C446" s="80" t="s">
        <v>1611</v>
      </c>
      <c r="D446" s="71"/>
      <c r="E446" s="71"/>
      <c r="F446" s="255" t="s">
        <v>1610</v>
      </c>
      <c r="G446" s="256"/>
      <c r="H446" s="37"/>
      <c r="BN446" s="164"/>
      <c r="BO446" s="165"/>
    </row>
    <row r="447" spans="1:67" ht="38.25" x14ac:dyDescent="0.2">
      <c r="A447" s="161" t="s">
        <v>634</v>
      </c>
      <c r="B447" s="40" t="s">
        <v>1455</v>
      </c>
      <c r="C447" s="71" t="s">
        <v>1611</v>
      </c>
      <c r="D447" s="72" t="s">
        <v>1456</v>
      </c>
      <c r="E447" s="71"/>
      <c r="F447" s="255" t="s">
        <v>1610</v>
      </c>
      <c r="G447" s="256"/>
      <c r="H447" s="37"/>
      <c r="BN447" s="164"/>
      <c r="BO447" s="165"/>
    </row>
    <row r="448" spans="1:67" ht="38.25" x14ac:dyDescent="0.2">
      <c r="A448" s="161" t="s">
        <v>635</v>
      </c>
      <c r="B448" s="40" t="s">
        <v>1455</v>
      </c>
      <c r="C448" s="71" t="s">
        <v>1611</v>
      </c>
      <c r="D448" s="72" t="s">
        <v>1230</v>
      </c>
      <c r="E448" s="71"/>
      <c r="F448" s="255" t="s">
        <v>1610</v>
      </c>
      <c r="G448" s="256"/>
      <c r="H448" s="37"/>
      <c r="BN448" s="164"/>
      <c r="BO448" s="165"/>
    </row>
    <row r="449" spans="1:67" ht="63.75" x14ac:dyDescent="0.2">
      <c r="A449" s="161" t="s">
        <v>636</v>
      </c>
      <c r="B449" s="204" t="s">
        <v>1457</v>
      </c>
      <c r="C449" s="71" t="s">
        <v>1611</v>
      </c>
      <c r="D449" s="72" t="s">
        <v>1458</v>
      </c>
      <c r="E449" s="71"/>
      <c r="F449" s="255" t="s">
        <v>1610</v>
      </c>
      <c r="G449" s="256"/>
      <c r="H449" s="37"/>
      <c r="BN449" s="164"/>
      <c r="BO449" s="165"/>
    </row>
    <row r="450" spans="1:67" ht="229.5" x14ac:dyDescent="0.2">
      <c r="A450" s="161" t="s">
        <v>637</v>
      </c>
      <c r="B450" s="241" t="s">
        <v>1639</v>
      </c>
      <c r="C450" s="71" t="s">
        <v>1611</v>
      </c>
      <c r="D450" s="72" t="s">
        <v>1636</v>
      </c>
      <c r="E450" s="71" t="s">
        <v>1637</v>
      </c>
      <c r="F450" s="255" t="s">
        <v>1610</v>
      </c>
      <c r="G450" s="256"/>
      <c r="H450" s="37"/>
      <c r="BN450" s="164"/>
      <c r="BO450" s="165"/>
    </row>
    <row r="451" spans="1:67" ht="25.5" x14ac:dyDescent="0.2">
      <c r="A451" s="161" t="s">
        <v>638</v>
      </c>
      <c r="B451" s="76" t="s">
        <v>1459</v>
      </c>
      <c r="C451" s="80" t="s">
        <v>1611</v>
      </c>
      <c r="D451" s="71"/>
      <c r="E451" s="71"/>
      <c r="F451" s="255" t="s">
        <v>1610</v>
      </c>
      <c r="G451" s="256"/>
      <c r="H451" s="37"/>
      <c r="BN451" s="164"/>
      <c r="BO451" s="165"/>
    </row>
    <row r="452" spans="1:67" ht="25.5" x14ac:dyDescent="0.2">
      <c r="A452" s="161" t="s">
        <v>1460</v>
      </c>
      <c r="B452" s="76" t="s">
        <v>1461</v>
      </c>
      <c r="C452" s="80" t="s">
        <v>1611</v>
      </c>
      <c r="D452" s="71"/>
      <c r="E452" s="71"/>
      <c r="F452" s="255" t="s">
        <v>1610</v>
      </c>
      <c r="G452" s="256"/>
      <c r="H452" s="37"/>
      <c r="BN452" s="164"/>
      <c r="BO452" s="165"/>
    </row>
    <row r="453" spans="1:67" ht="140.25" x14ac:dyDescent="0.2">
      <c r="A453" s="161" t="s">
        <v>639</v>
      </c>
      <c r="B453" s="240" t="s">
        <v>1632</v>
      </c>
      <c r="C453" s="80" t="s">
        <v>1611</v>
      </c>
      <c r="D453" s="72" t="s">
        <v>1630</v>
      </c>
      <c r="E453" s="72" t="s">
        <v>1631</v>
      </c>
      <c r="F453" s="255" t="s">
        <v>1610</v>
      </c>
      <c r="G453" s="256"/>
      <c r="H453" s="37"/>
      <c r="BN453" s="164"/>
      <c r="BO453" s="165"/>
    </row>
    <row r="454" spans="1:67" ht="25.5" x14ac:dyDescent="0.2">
      <c r="A454" s="161" t="s">
        <v>1462</v>
      </c>
      <c r="B454" s="76" t="s">
        <v>1463</v>
      </c>
      <c r="C454" s="80" t="s">
        <v>1611</v>
      </c>
      <c r="D454" s="71"/>
      <c r="E454" s="71"/>
      <c r="F454" s="255" t="s">
        <v>1610</v>
      </c>
      <c r="G454" s="256"/>
      <c r="H454" s="37"/>
      <c r="BN454" s="164"/>
      <c r="BO454" s="165"/>
    </row>
    <row r="455" spans="1:67" ht="38.25" x14ac:dyDescent="0.2">
      <c r="A455" s="161" t="s">
        <v>1464</v>
      </c>
      <c r="B455" s="40" t="s">
        <v>1465</v>
      </c>
      <c r="C455" s="80" t="s">
        <v>1611</v>
      </c>
      <c r="D455" s="41" t="s">
        <v>378</v>
      </c>
      <c r="E455" s="71"/>
      <c r="F455" s="255" t="s">
        <v>1610</v>
      </c>
      <c r="G455" s="256"/>
      <c r="H455" s="37"/>
      <c r="BN455" s="164"/>
      <c r="BO455" s="165"/>
    </row>
    <row r="456" spans="1:67" ht="76.5" x14ac:dyDescent="0.2">
      <c r="A456" s="161" t="s">
        <v>640</v>
      </c>
      <c r="B456" s="40" t="s">
        <v>1320</v>
      </c>
      <c r="C456" s="38" t="s">
        <v>1611</v>
      </c>
      <c r="D456" s="72" t="s">
        <v>486</v>
      </c>
      <c r="E456" s="71"/>
      <c r="F456" s="255" t="s">
        <v>1610</v>
      </c>
      <c r="G456" s="256"/>
      <c r="H456" s="37"/>
      <c r="BN456" s="164"/>
      <c r="BO456" s="165"/>
    </row>
    <row r="457" spans="1:67" ht="76.5" x14ac:dyDescent="0.2">
      <c r="A457" s="161" t="s">
        <v>641</v>
      </c>
      <c r="B457" s="40" t="s">
        <v>1466</v>
      </c>
      <c r="C457" s="72" t="s">
        <v>1611</v>
      </c>
      <c r="D457" s="72" t="s">
        <v>1467</v>
      </c>
      <c r="E457" s="72" t="s">
        <v>1468</v>
      </c>
      <c r="F457" s="255" t="s">
        <v>1610</v>
      </c>
      <c r="G457" s="256"/>
      <c r="H457" s="37"/>
      <c r="BN457" s="164"/>
      <c r="BO457" s="165"/>
    </row>
    <row r="458" spans="1:67" ht="38.25" x14ac:dyDescent="0.2">
      <c r="A458" s="161" t="s">
        <v>642</v>
      </c>
      <c r="B458" s="66" t="s">
        <v>1469</v>
      </c>
      <c r="C458" s="71" t="s">
        <v>1611</v>
      </c>
      <c r="D458" s="72" t="s">
        <v>1470</v>
      </c>
      <c r="E458" s="71" t="s">
        <v>1274</v>
      </c>
      <c r="F458" s="255" t="s">
        <v>1610</v>
      </c>
      <c r="G458" s="256"/>
      <c r="H458" s="37"/>
      <c r="BN458" s="164"/>
      <c r="BO458" s="165"/>
    </row>
    <row r="459" spans="1:67" ht="38.25" x14ac:dyDescent="0.2">
      <c r="A459" s="161" t="s">
        <v>643</v>
      </c>
      <c r="B459" s="77" t="s">
        <v>1471</v>
      </c>
      <c r="C459" s="71" t="s">
        <v>1611</v>
      </c>
      <c r="D459" s="71" t="s">
        <v>1472</v>
      </c>
      <c r="E459" s="41" t="s">
        <v>1188</v>
      </c>
      <c r="F459" s="255" t="s">
        <v>1610</v>
      </c>
      <c r="G459" s="256"/>
      <c r="H459" s="37"/>
      <c r="BN459" s="164"/>
      <c r="BO459" s="165"/>
    </row>
    <row r="460" spans="1:67" ht="38.25" x14ac:dyDescent="0.2">
      <c r="A460" s="161" t="s">
        <v>645</v>
      </c>
      <c r="B460" s="76" t="s">
        <v>1473</v>
      </c>
      <c r="C460" s="71" t="s">
        <v>1611</v>
      </c>
      <c r="D460" s="71" t="s">
        <v>1474</v>
      </c>
      <c r="E460" s="71" t="s">
        <v>1475</v>
      </c>
      <c r="F460" s="255" t="s">
        <v>1610</v>
      </c>
      <c r="G460" s="256"/>
      <c r="H460" s="37"/>
      <c r="BN460" s="164"/>
      <c r="BO460" s="165"/>
    </row>
    <row r="461" spans="1:67" ht="63.75" x14ac:dyDescent="0.2">
      <c r="A461" s="161" t="s">
        <v>646</v>
      </c>
      <c r="B461" s="40" t="s">
        <v>1476</v>
      </c>
      <c r="C461" s="38" t="s">
        <v>1611</v>
      </c>
      <c r="D461" s="41" t="s">
        <v>1477</v>
      </c>
      <c r="E461" s="71" t="s">
        <v>974</v>
      </c>
      <c r="F461" s="255" t="s">
        <v>1610</v>
      </c>
      <c r="G461" s="256"/>
      <c r="H461" s="37"/>
      <c r="BN461" s="164"/>
      <c r="BO461" s="165"/>
    </row>
    <row r="462" spans="1:67" ht="38.25" x14ac:dyDescent="0.2">
      <c r="A462" s="161" t="s">
        <v>1478</v>
      </c>
      <c r="B462" s="40" t="s">
        <v>1479</v>
      </c>
      <c r="C462" s="80" t="s">
        <v>1611</v>
      </c>
      <c r="D462" s="41" t="s">
        <v>1480</v>
      </c>
      <c r="E462" s="71"/>
      <c r="F462" s="255" t="s">
        <v>1610</v>
      </c>
      <c r="G462" s="256"/>
      <c r="H462" s="37"/>
      <c r="BN462" s="164"/>
      <c r="BO462" s="165"/>
    </row>
    <row r="463" spans="1:67" ht="25.5" x14ac:dyDescent="0.2">
      <c r="A463" s="161" t="s">
        <v>1481</v>
      </c>
      <c r="B463" s="76" t="s">
        <v>1482</v>
      </c>
      <c r="C463" s="80" t="s">
        <v>1611</v>
      </c>
      <c r="D463" s="71"/>
      <c r="E463" s="71"/>
      <c r="F463" s="255" t="s">
        <v>1610</v>
      </c>
      <c r="G463" s="256"/>
      <c r="H463" s="37"/>
      <c r="BN463" s="164"/>
      <c r="BO463" s="165"/>
    </row>
    <row r="464" spans="1:67" ht="38.25" x14ac:dyDescent="0.2">
      <c r="A464" s="161" t="s">
        <v>647</v>
      </c>
      <c r="B464" s="40" t="s">
        <v>1483</v>
      </c>
      <c r="C464" s="38" t="s">
        <v>1611</v>
      </c>
      <c r="D464" s="72" t="s">
        <v>648</v>
      </c>
      <c r="E464" s="71"/>
      <c r="F464" s="255" t="s">
        <v>1610</v>
      </c>
      <c r="G464" s="256"/>
      <c r="H464" s="37"/>
      <c r="BN464" s="164"/>
      <c r="BO464" s="165"/>
    </row>
    <row r="465" spans="1:67" ht="12.75" x14ac:dyDescent="0.2">
      <c r="A465" s="161" t="s">
        <v>649</v>
      </c>
      <c r="B465" s="66" t="s">
        <v>1068</v>
      </c>
      <c r="C465" s="80" t="s">
        <v>1611</v>
      </c>
      <c r="D465" s="34"/>
      <c r="E465" s="33"/>
      <c r="F465" s="255" t="s">
        <v>1610</v>
      </c>
      <c r="G465" s="256"/>
      <c r="H465" s="37"/>
      <c r="BN465" s="164"/>
      <c r="BO465" s="165"/>
    </row>
    <row r="466" spans="1:67" ht="38.25" x14ac:dyDescent="0.2">
      <c r="A466" s="161" t="s">
        <v>650</v>
      </c>
      <c r="B466" s="40" t="s">
        <v>1484</v>
      </c>
      <c r="C466" s="71" t="s">
        <v>1611</v>
      </c>
      <c r="D466" s="41" t="s">
        <v>528</v>
      </c>
      <c r="E466" s="71"/>
      <c r="F466" s="255" t="s">
        <v>1610</v>
      </c>
      <c r="G466" s="256"/>
      <c r="H466" s="37"/>
      <c r="BN466" s="164"/>
      <c r="BO466" s="165"/>
    </row>
    <row r="467" spans="1:67" ht="114.75" x14ac:dyDescent="0.2">
      <c r="A467" s="161" t="s">
        <v>651</v>
      </c>
      <c r="B467" s="206" t="s">
        <v>1485</v>
      </c>
      <c r="C467" s="38" t="s">
        <v>1611</v>
      </c>
      <c r="D467" s="41" t="s">
        <v>1486</v>
      </c>
      <c r="E467" s="41" t="s">
        <v>1287</v>
      </c>
      <c r="F467" s="255" t="s">
        <v>1610</v>
      </c>
      <c r="G467" s="256"/>
      <c r="H467" s="37"/>
      <c r="BN467" s="164"/>
      <c r="BO467" s="165"/>
    </row>
    <row r="468" spans="1:67" ht="25.5" x14ac:dyDescent="0.2">
      <c r="A468" s="161" t="s">
        <v>652</v>
      </c>
      <c r="B468" s="40" t="s">
        <v>931</v>
      </c>
      <c r="C468" s="80" t="s">
        <v>1611</v>
      </c>
      <c r="D468" s="41" t="s">
        <v>932</v>
      </c>
      <c r="E468" s="41"/>
      <c r="F468" s="255" t="s">
        <v>1610</v>
      </c>
      <c r="G468" s="256"/>
      <c r="H468" s="39"/>
      <c r="BN468" s="164"/>
      <c r="BO468" s="165"/>
    </row>
    <row r="469" spans="1:67" ht="76.5" x14ac:dyDescent="0.2">
      <c r="A469" s="161" t="s">
        <v>1487</v>
      </c>
      <c r="B469" s="204" t="s">
        <v>1488</v>
      </c>
      <c r="C469" s="71" t="s">
        <v>1611</v>
      </c>
      <c r="D469" s="72" t="s">
        <v>1489</v>
      </c>
      <c r="E469" s="41"/>
      <c r="F469" s="255" t="s">
        <v>1610</v>
      </c>
      <c r="G469" s="256"/>
      <c r="H469" s="62"/>
      <c r="BN469" s="164"/>
      <c r="BO469" s="165"/>
    </row>
    <row r="470" spans="1:67" ht="12.75" x14ac:dyDescent="0.2">
      <c r="A470" s="167"/>
      <c r="B470" s="51"/>
      <c r="C470" s="52" t="s">
        <v>1611</v>
      </c>
      <c r="D470" s="53"/>
      <c r="E470" s="52"/>
      <c r="F470" s="54">
        <v>1</v>
      </c>
      <c r="G470" s="55"/>
      <c r="H470" s="55">
        <f t="shared" si="15"/>
        <v>0</v>
      </c>
      <c r="BN470" s="164"/>
      <c r="BO470" s="165"/>
    </row>
    <row r="471" spans="1:67" ht="12.75" x14ac:dyDescent="0.2">
      <c r="A471" s="166" t="s">
        <v>653</v>
      </c>
      <c r="B471" s="27" t="s">
        <v>654</v>
      </c>
      <c r="C471" s="28"/>
      <c r="D471" s="28"/>
      <c r="E471" s="28"/>
      <c r="F471" s="29">
        <v>1</v>
      </c>
      <c r="G471" s="30"/>
      <c r="H471" s="31">
        <f t="shared" si="15"/>
        <v>0</v>
      </c>
      <c r="BN471" s="164"/>
      <c r="BO471" s="165"/>
    </row>
    <row r="472" spans="1:67" ht="63.75" x14ac:dyDescent="0.2">
      <c r="A472" s="161" t="s">
        <v>655</v>
      </c>
      <c r="B472" s="40" t="s">
        <v>1490</v>
      </c>
      <c r="C472" s="38" t="s">
        <v>1611</v>
      </c>
      <c r="D472" s="72" t="s">
        <v>1491</v>
      </c>
      <c r="E472" s="71"/>
      <c r="F472" s="255" t="s">
        <v>1610</v>
      </c>
      <c r="G472" s="256"/>
      <c r="H472" s="37"/>
      <c r="BN472" s="164"/>
      <c r="BO472" s="165"/>
    </row>
    <row r="473" spans="1:67" ht="12.75" x14ac:dyDescent="0.2">
      <c r="A473" s="161" t="s">
        <v>656</v>
      </c>
      <c r="B473" s="66" t="s">
        <v>1068</v>
      </c>
      <c r="C473" s="80" t="s">
        <v>1611</v>
      </c>
      <c r="D473" s="72"/>
      <c r="E473" s="71"/>
      <c r="F473" s="255" t="s">
        <v>1610</v>
      </c>
      <c r="G473" s="256"/>
      <c r="H473" s="37"/>
      <c r="BN473" s="164"/>
      <c r="BO473" s="165"/>
    </row>
    <row r="474" spans="1:67" ht="63.75" x14ac:dyDescent="0.2">
      <c r="A474" s="161" t="s">
        <v>657</v>
      </c>
      <c r="B474" s="40" t="s">
        <v>1476</v>
      </c>
      <c r="C474" s="38" t="s">
        <v>1611</v>
      </c>
      <c r="D474" s="41" t="s">
        <v>1477</v>
      </c>
      <c r="E474" s="71" t="s">
        <v>974</v>
      </c>
      <c r="F474" s="255" t="s">
        <v>1610</v>
      </c>
      <c r="G474" s="256"/>
      <c r="H474" s="37"/>
      <c r="BN474" s="164"/>
      <c r="BO474" s="165"/>
    </row>
    <row r="475" spans="1:67" ht="38.25" x14ac:dyDescent="0.2">
      <c r="A475" s="161" t="s">
        <v>658</v>
      </c>
      <c r="B475" s="40" t="s">
        <v>1492</v>
      </c>
      <c r="C475" s="80" t="s">
        <v>1611</v>
      </c>
      <c r="D475" s="41" t="s">
        <v>1480</v>
      </c>
      <c r="E475" s="71"/>
      <c r="F475" s="255" t="s">
        <v>1610</v>
      </c>
      <c r="G475" s="256"/>
      <c r="H475" s="37"/>
      <c r="BN475" s="164"/>
      <c r="BO475" s="165"/>
    </row>
    <row r="476" spans="1:67" ht="25.5" x14ac:dyDescent="0.2">
      <c r="A476" s="161" t="s">
        <v>1561</v>
      </c>
      <c r="B476" s="76" t="s">
        <v>1493</v>
      </c>
      <c r="C476" s="80" t="s">
        <v>1611</v>
      </c>
      <c r="D476" s="71"/>
      <c r="E476" s="71"/>
      <c r="F476" s="255" t="s">
        <v>1610</v>
      </c>
      <c r="G476" s="256"/>
      <c r="H476" s="37"/>
      <c r="BN476" s="164"/>
      <c r="BO476" s="165"/>
    </row>
    <row r="477" spans="1:67" ht="178.5" x14ac:dyDescent="0.2">
      <c r="A477" s="161" t="s">
        <v>659</v>
      </c>
      <c r="B477" s="241" t="s">
        <v>1640</v>
      </c>
      <c r="C477" s="80" t="s">
        <v>1611</v>
      </c>
      <c r="D477" s="72" t="s">
        <v>1636</v>
      </c>
      <c r="E477" s="41" t="s">
        <v>1153</v>
      </c>
      <c r="F477" s="255" t="s">
        <v>1610</v>
      </c>
      <c r="G477" s="256"/>
      <c r="H477" s="37"/>
      <c r="BN477" s="164"/>
      <c r="BO477" s="165"/>
    </row>
    <row r="478" spans="1:67" ht="25.5" x14ac:dyDescent="0.2">
      <c r="A478" s="161" t="s">
        <v>1494</v>
      </c>
      <c r="B478" s="76" t="s">
        <v>1495</v>
      </c>
      <c r="C478" s="80" t="s">
        <v>1611</v>
      </c>
      <c r="D478" s="71"/>
      <c r="E478" s="71"/>
      <c r="F478" s="255" t="s">
        <v>1610</v>
      </c>
      <c r="G478" s="256"/>
      <c r="H478" s="37"/>
      <c r="BN478" s="164"/>
      <c r="BO478" s="165"/>
    </row>
    <row r="479" spans="1:67" ht="25.5" x14ac:dyDescent="0.2">
      <c r="A479" s="161" t="s">
        <v>1496</v>
      </c>
      <c r="B479" s="76" t="s">
        <v>1497</v>
      </c>
      <c r="C479" s="80" t="s">
        <v>1611</v>
      </c>
      <c r="D479" s="71"/>
      <c r="E479" s="71"/>
      <c r="F479" s="255" t="s">
        <v>1610</v>
      </c>
      <c r="G479" s="256"/>
      <c r="H479" s="37"/>
      <c r="BN479" s="164"/>
      <c r="BO479" s="165"/>
    </row>
    <row r="480" spans="1:67" ht="243.75" x14ac:dyDescent="0.2">
      <c r="A480" s="161" t="s">
        <v>660</v>
      </c>
      <c r="B480" s="241" t="s">
        <v>1657</v>
      </c>
      <c r="C480" s="72"/>
      <c r="D480" s="41" t="s">
        <v>1655</v>
      </c>
      <c r="E480" s="41" t="s">
        <v>1588</v>
      </c>
      <c r="F480" s="255" t="s">
        <v>1610</v>
      </c>
      <c r="G480" s="256"/>
      <c r="H480" s="37"/>
      <c r="BN480" s="164"/>
      <c r="BO480" s="165"/>
    </row>
    <row r="481" spans="1:67" ht="12.75" x14ac:dyDescent="0.2">
      <c r="A481" s="161" t="s">
        <v>661</v>
      </c>
      <c r="B481" s="85" t="s">
        <v>1498</v>
      </c>
      <c r="C481" s="80" t="s">
        <v>1611</v>
      </c>
      <c r="D481" s="41"/>
      <c r="E481" s="41"/>
      <c r="F481" s="255" t="s">
        <v>1610</v>
      </c>
      <c r="G481" s="256"/>
      <c r="H481" s="37"/>
      <c r="BN481" s="164"/>
      <c r="BO481" s="165"/>
    </row>
    <row r="482" spans="1:67" ht="12.75" x14ac:dyDescent="0.2">
      <c r="A482" s="161" t="s">
        <v>1499</v>
      </c>
      <c r="B482" s="85" t="s">
        <v>1500</v>
      </c>
      <c r="C482" s="80" t="s">
        <v>1611</v>
      </c>
      <c r="D482" s="41"/>
      <c r="E482" s="41"/>
      <c r="F482" s="255" t="s">
        <v>1610</v>
      </c>
      <c r="G482" s="256"/>
      <c r="H482" s="37"/>
      <c r="BN482" s="164"/>
      <c r="BO482" s="165"/>
    </row>
    <row r="483" spans="1:67" ht="12.75" x14ac:dyDescent="0.2">
      <c r="A483" s="161" t="s">
        <v>1501</v>
      </c>
      <c r="B483" s="85" t="s">
        <v>1502</v>
      </c>
      <c r="C483" s="80" t="s">
        <v>1611</v>
      </c>
      <c r="D483" s="41"/>
      <c r="E483" s="41"/>
      <c r="F483" s="255" t="s">
        <v>1610</v>
      </c>
      <c r="G483" s="256"/>
      <c r="H483" s="37"/>
      <c r="BN483" s="164"/>
      <c r="BO483" s="165"/>
    </row>
    <row r="484" spans="1:67" ht="12.75" x14ac:dyDescent="0.2">
      <c r="A484" s="161" t="s">
        <v>1503</v>
      </c>
      <c r="B484" s="85" t="s">
        <v>1504</v>
      </c>
      <c r="C484" s="80" t="s">
        <v>1611</v>
      </c>
      <c r="D484" s="41"/>
      <c r="E484" s="41"/>
      <c r="F484" s="255" t="s">
        <v>1610</v>
      </c>
      <c r="G484" s="256"/>
      <c r="H484" s="37"/>
      <c r="BN484" s="164"/>
      <c r="BO484" s="165"/>
    </row>
    <row r="485" spans="1:67" ht="12.75" x14ac:dyDescent="0.2">
      <c r="A485" s="161" t="s">
        <v>1505</v>
      </c>
      <c r="B485" s="85" t="s">
        <v>1506</v>
      </c>
      <c r="C485" s="80" t="s">
        <v>1613</v>
      </c>
      <c r="D485" s="41"/>
      <c r="E485" s="41"/>
      <c r="F485" s="255" t="s">
        <v>1610</v>
      </c>
      <c r="G485" s="256"/>
      <c r="H485" s="37"/>
      <c r="BN485" s="164"/>
      <c r="BO485" s="165"/>
    </row>
    <row r="486" spans="1:67" ht="12.75" x14ac:dyDescent="0.2">
      <c r="A486" s="161" t="s">
        <v>1507</v>
      </c>
      <c r="B486" s="85" t="s">
        <v>1508</v>
      </c>
      <c r="C486" s="80" t="s">
        <v>1611</v>
      </c>
      <c r="D486" s="41"/>
      <c r="E486" s="41"/>
      <c r="F486" s="255" t="s">
        <v>1610</v>
      </c>
      <c r="G486" s="256"/>
      <c r="H486" s="37"/>
      <c r="BN486" s="164"/>
      <c r="BO486" s="165"/>
    </row>
    <row r="487" spans="1:67" ht="12.75" x14ac:dyDescent="0.2">
      <c r="A487" s="161" t="s">
        <v>1509</v>
      </c>
      <c r="B487" s="85" t="s">
        <v>1510</v>
      </c>
      <c r="C487" s="80" t="s">
        <v>1613</v>
      </c>
      <c r="D487" s="41"/>
      <c r="E487" s="41"/>
      <c r="F487" s="255" t="s">
        <v>1610</v>
      </c>
      <c r="G487" s="256"/>
      <c r="H487" s="37"/>
      <c r="BN487" s="164"/>
      <c r="BO487" s="165"/>
    </row>
    <row r="488" spans="1:67" ht="25.5" x14ac:dyDescent="0.2">
      <c r="A488" s="161" t="s">
        <v>1511</v>
      </c>
      <c r="B488" s="76" t="s">
        <v>1512</v>
      </c>
      <c r="C488" s="80" t="s">
        <v>1611</v>
      </c>
      <c r="D488" s="71"/>
      <c r="E488" s="71"/>
      <c r="F488" s="255" t="s">
        <v>1610</v>
      </c>
      <c r="G488" s="256"/>
      <c r="H488" s="37"/>
      <c r="BN488" s="164"/>
      <c r="BO488" s="165"/>
    </row>
    <row r="489" spans="1:67" ht="25.5" x14ac:dyDescent="0.2">
      <c r="A489" s="161" t="s">
        <v>1513</v>
      </c>
      <c r="B489" s="76" t="s">
        <v>1514</v>
      </c>
      <c r="C489" s="80" t="s">
        <v>1611</v>
      </c>
      <c r="D489" s="71"/>
      <c r="E489" s="71"/>
      <c r="F489" s="255" t="s">
        <v>1610</v>
      </c>
      <c r="G489" s="256"/>
      <c r="H489" s="37"/>
      <c r="BN489" s="164"/>
      <c r="BO489" s="165"/>
    </row>
    <row r="490" spans="1:67" ht="25.5" x14ac:dyDescent="0.2">
      <c r="A490" s="161" t="s">
        <v>662</v>
      </c>
      <c r="B490" s="40" t="s">
        <v>931</v>
      </c>
      <c r="C490" s="80" t="s">
        <v>1611</v>
      </c>
      <c r="D490" s="41" t="s">
        <v>932</v>
      </c>
      <c r="E490" s="41"/>
      <c r="F490" s="255" t="s">
        <v>1610</v>
      </c>
      <c r="G490" s="256"/>
      <c r="H490" s="39"/>
      <c r="BN490" s="164"/>
      <c r="BO490" s="165"/>
    </row>
    <row r="491" spans="1:67" ht="12.75" x14ac:dyDescent="0.2">
      <c r="A491" s="167"/>
      <c r="B491" s="51"/>
      <c r="C491" s="52" t="s">
        <v>1611</v>
      </c>
      <c r="D491" s="53"/>
      <c r="E491" s="52"/>
      <c r="F491" s="54">
        <v>1</v>
      </c>
      <c r="G491" s="55"/>
      <c r="H491" s="55">
        <f t="shared" si="15"/>
        <v>0</v>
      </c>
      <c r="BN491" s="164"/>
      <c r="BO491" s="165"/>
    </row>
    <row r="492" spans="1:67" ht="12.75" x14ac:dyDescent="0.2">
      <c r="A492" s="175" t="s">
        <v>663</v>
      </c>
      <c r="B492" s="27" t="s">
        <v>664</v>
      </c>
      <c r="C492" s="28"/>
      <c r="D492" s="28"/>
      <c r="E492" s="28"/>
      <c r="F492" s="29">
        <v>1</v>
      </c>
      <c r="G492" s="30"/>
      <c r="H492" s="31">
        <f t="shared" si="15"/>
        <v>0</v>
      </c>
      <c r="BN492" s="164"/>
      <c r="BO492" s="165"/>
    </row>
    <row r="493" spans="1:67" ht="38.25" x14ac:dyDescent="0.2">
      <c r="A493" s="161" t="s">
        <v>665</v>
      </c>
      <c r="B493" s="40" t="s">
        <v>1327</v>
      </c>
      <c r="C493" s="38" t="s">
        <v>1611</v>
      </c>
      <c r="D493" s="72" t="s">
        <v>666</v>
      </c>
      <c r="E493" s="71"/>
      <c r="F493" s="255" t="s">
        <v>1610</v>
      </c>
      <c r="G493" s="256"/>
      <c r="H493" s="37"/>
      <c r="BN493" s="164"/>
      <c r="BO493" s="165"/>
    </row>
    <row r="494" spans="1:67" ht="25.5" x14ac:dyDescent="0.2">
      <c r="A494" s="161" t="s">
        <v>667</v>
      </c>
      <c r="B494" s="40" t="s">
        <v>1224</v>
      </c>
      <c r="C494" s="80" t="s">
        <v>1611</v>
      </c>
      <c r="D494" s="41" t="s">
        <v>1225</v>
      </c>
      <c r="E494" s="41" t="s">
        <v>1226</v>
      </c>
      <c r="F494" s="255" t="s">
        <v>1610</v>
      </c>
      <c r="G494" s="256"/>
      <c r="H494" s="37"/>
      <c r="BN494" s="164"/>
      <c r="BO494" s="165"/>
    </row>
    <row r="495" spans="1:67" ht="38.25" x14ac:dyDescent="0.2">
      <c r="A495" s="161" t="s">
        <v>668</v>
      </c>
      <c r="B495" s="40" t="s">
        <v>1327</v>
      </c>
      <c r="C495" s="38" t="s">
        <v>1611</v>
      </c>
      <c r="D495" s="72" t="s">
        <v>666</v>
      </c>
      <c r="E495" s="71"/>
      <c r="F495" s="255" t="s">
        <v>1610</v>
      </c>
      <c r="G495" s="256"/>
      <c r="H495" s="37"/>
      <c r="BN495" s="164"/>
      <c r="BO495" s="165"/>
    </row>
    <row r="496" spans="1:67" ht="25.5" x14ac:dyDescent="0.2">
      <c r="A496" s="161" t="s">
        <v>669</v>
      </c>
      <c r="B496" s="40" t="s">
        <v>1515</v>
      </c>
      <c r="C496" s="80" t="s">
        <v>1611</v>
      </c>
      <c r="D496" s="72" t="s">
        <v>1267</v>
      </c>
      <c r="E496" s="71"/>
      <c r="F496" s="255" t="s">
        <v>1610</v>
      </c>
      <c r="G496" s="256"/>
      <c r="H496" s="37"/>
      <c r="BN496" s="164"/>
      <c r="BO496" s="165"/>
    </row>
    <row r="497" spans="1:67" ht="38.25" x14ac:dyDescent="0.2">
      <c r="A497" s="161" t="s">
        <v>670</v>
      </c>
      <c r="B497" s="40" t="s">
        <v>1327</v>
      </c>
      <c r="C497" s="38" t="s">
        <v>1611</v>
      </c>
      <c r="D497" s="72" t="s">
        <v>497</v>
      </c>
      <c r="E497" s="71"/>
      <c r="F497" s="255" t="s">
        <v>1610</v>
      </c>
      <c r="G497" s="256"/>
      <c r="H497" s="37"/>
      <c r="BN497" s="164"/>
      <c r="BO497" s="165"/>
    </row>
    <row r="498" spans="1:67" ht="51" x14ac:dyDescent="0.2">
      <c r="A498" s="161" t="s">
        <v>671</v>
      </c>
      <c r="B498" s="40" t="s">
        <v>1409</v>
      </c>
      <c r="C498" s="38" t="s">
        <v>1609</v>
      </c>
      <c r="D498" s="72" t="s">
        <v>486</v>
      </c>
      <c r="E498" s="71"/>
      <c r="F498" s="255" t="s">
        <v>1610</v>
      </c>
      <c r="G498" s="256"/>
      <c r="H498" s="37"/>
      <c r="BN498" s="164"/>
      <c r="BO498" s="165"/>
    </row>
    <row r="499" spans="1:67" ht="25.5" x14ac:dyDescent="0.2">
      <c r="A499" s="161" t="s">
        <v>672</v>
      </c>
      <c r="B499" s="40" t="s">
        <v>931</v>
      </c>
      <c r="C499" s="80" t="s">
        <v>1611</v>
      </c>
      <c r="D499" s="41" t="s">
        <v>932</v>
      </c>
      <c r="E499" s="41"/>
      <c r="F499" s="255" t="s">
        <v>1610</v>
      </c>
      <c r="G499" s="256"/>
      <c r="H499" s="39"/>
      <c r="BN499" s="164"/>
      <c r="BO499" s="165"/>
    </row>
    <row r="500" spans="1:67" ht="12.75" x14ac:dyDescent="0.2">
      <c r="A500" s="167"/>
      <c r="B500" s="51"/>
      <c r="C500" s="52" t="s">
        <v>1611</v>
      </c>
      <c r="D500" s="53"/>
      <c r="E500" s="52"/>
      <c r="F500" s="54">
        <v>1</v>
      </c>
      <c r="G500" s="55"/>
      <c r="H500" s="55">
        <f t="shared" si="15"/>
        <v>0</v>
      </c>
      <c r="BN500" s="164"/>
      <c r="BO500" s="165"/>
    </row>
    <row r="501" spans="1:67" ht="12.75" x14ac:dyDescent="0.2">
      <c r="A501" s="166" t="s">
        <v>673</v>
      </c>
      <c r="B501" s="27" t="s">
        <v>674</v>
      </c>
      <c r="C501" s="28"/>
      <c r="D501" s="28"/>
      <c r="E501" s="28"/>
      <c r="F501" s="29">
        <v>1</v>
      </c>
      <c r="G501" s="30"/>
      <c r="H501" s="31">
        <f t="shared" si="15"/>
        <v>0</v>
      </c>
      <c r="BN501" s="164"/>
      <c r="BO501" s="165"/>
    </row>
    <row r="502" spans="1:67" ht="12.75" x14ac:dyDescent="0.2">
      <c r="A502" s="161" t="s">
        <v>675</v>
      </c>
      <c r="B502" s="66" t="s">
        <v>676</v>
      </c>
      <c r="C502" s="80" t="s">
        <v>1611</v>
      </c>
      <c r="D502" s="34" t="s">
        <v>677</v>
      </c>
      <c r="E502" s="33" t="s">
        <v>678</v>
      </c>
      <c r="F502" s="255" t="s">
        <v>1610</v>
      </c>
      <c r="G502" s="256"/>
      <c r="H502" s="37"/>
      <c r="BN502" s="164"/>
      <c r="BO502" s="165"/>
    </row>
    <row r="503" spans="1:67" ht="63.75" x14ac:dyDescent="0.2">
      <c r="A503" s="161" t="s">
        <v>679</v>
      </c>
      <c r="B503" s="40" t="s">
        <v>680</v>
      </c>
      <c r="C503" s="80" t="s">
        <v>1617</v>
      </c>
      <c r="D503" s="41"/>
      <c r="E503" s="41"/>
      <c r="F503" s="255" t="s">
        <v>1610</v>
      </c>
      <c r="G503" s="256"/>
      <c r="H503" s="37"/>
      <c r="BN503" s="164"/>
      <c r="BO503" s="165"/>
    </row>
    <row r="504" spans="1:67" ht="63.75" x14ac:dyDescent="0.2">
      <c r="A504" s="161" t="s">
        <v>681</v>
      </c>
      <c r="B504" s="40" t="s">
        <v>682</v>
      </c>
      <c r="C504" s="80" t="s">
        <v>1618</v>
      </c>
      <c r="D504" s="41"/>
      <c r="E504" s="41"/>
      <c r="F504" s="255" t="s">
        <v>1610</v>
      </c>
      <c r="G504" s="256"/>
      <c r="H504" s="37"/>
      <c r="BN504" s="164"/>
      <c r="BO504" s="165"/>
    </row>
    <row r="505" spans="1:67" ht="127.5" x14ac:dyDescent="0.2">
      <c r="A505" s="161" t="s">
        <v>683</v>
      </c>
      <c r="B505" s="89" t="s">
        <v>684</v>
      </c>
      <c r="C505" s="90" t="s">
        <v>1615</v>
      </c>
      <c r="D505" s="41"/>
      <c r="E505" s="41" t="s">
        <v>685</v>
      </c>
      <c r="F505" s="255" t="s">
        <v>1610</v>
      </c>
      <c r="G505" s="256"/>
      <c r="H505" s="37"/>
      <c r="BN505" s="164"/>
      <c r="BO505" s="165"/>
    </row>
    <row r="506" spans="1:67" ht="102" x14ac:dyDescent="0.2">
      <c r="A506" s="161" t="s">
        <v>687</v>
      </c>
      <c r="B506" s="91" t="s">
        <v>688</v>
      </c>
      <c r="C506" s="43" t="s">
        <v>1615</v>
      </c>
      <c r="D506" s="41"/>
      <c r="E506" s="92"/>
      <c r="F506" s="255" t="s">
        <v>1610</v>
      </c>
      <c r="G506" s="256"/>
      <c r="H506" s="37"/>
      <c r="BN506" s="164"/>
      <c r="BO506" s="165"/>
    </row>
    <row r="507" spans="1:67" ht="120" x14ac:dyDescent="0.2">
      <c r="A507" s="161" t="s">
        <v>689</v>
      </c>
      <c r="B507" s="93" t="s">
        <v>690</v>
      </c>
      <c r="C507" s="217" t="s">
        <v>1615</v>
      </c>
      <c r="D507" s="41"/>
      <c r="E507" s="94" t="s">
        <v>691</v>
      </c>
      <c r="F507" s="255" t="s">
        <v>1610</v>
      </c>
      <c r="G507" s="256"/>
      <c r="H507" s="37"/>
      <c r="BN507" s="164"/>
      <c r="BO507" s="165"/>
    </row>
    <row r="508" spans="1:67" ht="114.75" x14ac:dyDescent="0.2">
      <c r="A508" s="161" t="s">
        <v>692</v>
      </c>
      <c r="B508" s="89" t="s">
        <v>693</v>
      </c>
      <c r="C508" s="95" t="s">
        <v>1615</v>
      </c>
      <c r="D508" s="96"/>
      <c r="E508" s="33" t="s">
        <v>694</v>
      </c>
      <c r="F508" s="255" t="s">
        <v>1610</v>
      </c>
      <c r="G508" s="256"/>
      <c r="H508" s="37"/>
      <c r="BN508" s="164"/>
      <c r="BO508" s="165"/>
    </row>
    <row r="509" spans="1:67" ht="153" x14ac:dyDescent="0.2">
      <c r="A509" s="161" t="s">
        <v>695</v>
      </c>
      <c r="B509" s="63" t="s">
        <v>696</v>
      </c>
      <c r="C509" s="45" t="s">
        <v>1613</v>
      </c>
      <c r="D509" s="35"/>
      <c r="E509" s="35"/>
      <c r="F509" s="255" t="s">
        <v>1610</v>
      </c>
      <c r="G509" s="256"/>
      <c r="H509" s="37"/>
      <c r="BN509" s="164"/>
      <c r="BO509" s="165"/>
    </row>
    <row r="510" spans="1:67" ht="153" x14ac:dyDescent="0.2">
      <c r="A510" s="161" t="s">
        <v>697</v>
      </c>
      <c r="B510" s="63" t="s">
        <v>698</v>
      </c>
      <c r="C510" s="45" t="s">
        <v>1614</v>
      </c>
      <c r="D510" s="35"/>
      <c r="E510" s="35"/>
      <c r="F510" s="255" t="s">
        <v>1610</v>
      </c>
      <c r="G510" s="256"/>
      <c r="H510" s="37"/>
      <c r="BN510" s="164"/>
      <c r="BO510" s="165"/>
    </row>
    <row r="511" spans="1:67" ht="63.75" x14ac:dyDescent="0.2">
      <c r="A511" s="161" t="s">
        <v>699</v>
      </c>
      <c r="B511" s="63" t="s">
        <v>700</v>
      </c>
      <c r="C511" s="80" t="s">
        <v>1611</v>
      </c>
      <c r="D511" s="35"/>
      <c r="E511" s="35"/>
      <c r="F511" s="255" t="s">
        <v>1610</v>
      </c>
      <c r="G511" s="256"/>
      <c r="H511" s="37"/>
      <c r="BN511" s="164"/>
      <c r="BO511" s="165"/>
    </row>
    <row r="512" spans="1:67" ht="102" x14ac:dyDescent="0.2">
      <c r="A512" s="161" t="s">
        <v>701</v>
      </c>
      <c r="B512" s="63" t="s">
        <v>702</v>
      </c>
      <c r="C512" s="45" t="s">
        <v>1609</v>
      </c>
      <c r="D512" s="35"/>
      <c r="E512" s="35" t="s">
        <v>686</v>
      </c>
      <c r="F512" s="255" t="s">
        <v>1610</v>
      </c>
      <c r="G512" s="256"/>
      <c r="H512" s="37"/>
      <c r="BN512" s="164"/>
      <c r="BO512" s="165"/>
    </row>
    <row r="513" spans="1:67" ht="51" x14ac:dyDescent="0.2">
      <c r="A513" s="161" t="s">
        <v>703</v>
      </c>
      <c r="B513" s="63" t="s">
        <v>704</v>
      </c>
      <c r="C513" s="80" t="s">
        <v>1611</v>
      </c>
      <c r="D513" s="35"/>
      <c r="E513" s="35"/>
      <c r="F513" s="255" t="s">
        <v>1610</v>
      </c>
      <c r="G513" s="256"/>
      <c r="H513" s="37"/>
      <c r="BN513" s="164"/>
      <c r="BO513" s="165"/>
    </row>
    <row r="514" spans="1:67" ht="140.25" x14ac:dyDescent="0.2">
      <c r="A514" s="161" t="s">
        <v>705</v>
      </c>
      <c r="B514" s="63" t="s">
        <v>706</v>
      </c>
      <c r="C514" s="45" t="s">
        <v>1614</v>
      </c>
      <c r="D514" s="35"/>
      <c r="E514" s="35" t="s">
        <v>707</v>
      </c>
      <c r="F514" s="255" t="s">
        <v>1610</v>
      </c>
      <c r="G514" s="256"/>
      <c r="H514" s="37"/>
      <c r="BN514" s="164"/>
      <c r="BO514" s="165"/>
    </row>
    <row r="515" spans="1:67" ht="12.75" x14ac:dyDescent="0.2">
      <c r="A515" s="265" t="s">
        <v>708</v>
      </c>
      <c r="B515" s="263" t="s">
        <v>709</v>
      </c>
      <c r="C515" s="88"/>
      <c r="D515" s="257"/>
      <c r="E515" s="257"/>
      <c r="F515" s="267" t="s">
        <v>1610</v>
      </c>
      <c r="G515" s="268"/>
      <c r="H515" s="259"/>
      <c r="BN515" s="164"/>
      <c r="BO515" s="165"/>
    </row>
    <row r="516" spans="1:67" ht="409.5" customHeight="1" x14ac:dyDescent="0.2">
      <c r="A516" s="266"/>
      <c r="B516" s="264"/>
      <c r="C516" s="216" t="s">
        <v>1619</v>
      </c>
      <c r="D516" s="258"/>
      <c r="E516" s="258"/>
      <c r="F516" s="269"/>
      <c r="G516" s="270"/>
      <c r="H516" s="260"/>
      <c r="BN516" s="164"/>
      <c r="BO516" s="165"/>
    </row>
    <row r="517" spans="1:67" ht="12.75" x14ac:dyDescent="0.2">
      <c r="A517" s="167"/>
      <c r="B517" s="51"/>
      <c r="C517" s="52"/>
      <c r="D517" s="53"/>
      <c r="E517" s="52"/>
      <c r="F517" s="54">
        <v>1</v>
      </c>
      <c r="G517" s="55"/>
      <c r="H517" s="55">
        <f t="shared" ref="H517:H542" si="16">G517*F517</f>
        <v>0</v>
      </c>
      <c r="BN517" s="164"/>
      <c r="BO517" s="165"/>
    </row>
    <row r="518" spans="1:67" ht="12.75" x14ac:dyDescent="0.2">
      <c r="A518" s="166" t="s">
        <v>710</v>
      </c>
      <c r="B518" s="27" t="s">
        <v>711</v>
      </c>
      <c r="C518" s="28"/>
      <c r="D518" s="28"/>
      <c r="E518" s="28"/>
      <c r="F518" s="29">
        <v>1</v>
      </c>
      <c r="G518" s="30"/>
      <c r="H518" s="31">
        <f t="shared" si="16"/>
        <v>0</v>
      </c>
      <c r="BN518" s="164"/>
      <c r="BO518" s="165"/>
    </row>
    <row r="519" spans="1:67" ht="38.25" x14ac:dyDescent="0.2">
      <c r="A519" s="161" t="s">
        <v>712</v>
      </c>
      <c r="B519" s="40" t="s">
        <v>1344</v>
      </c>
      <c r="C519" s="71" t="s">
        <v>1611</v>
      </c>
      <c r="D519" s="72" t="s">
        <v>713</v>
      </c>
      <c r="E519" s="71"/>
      <c r="F519" s="255" t="s">
        <v>1610</v>
      </c>
      <c r="G519" s="256"/>
      <c r="H519" s="37"/>
      <c r="BN519" s="164"/>
      <c r="BO519" s="165"/>
    </row>
    <row r="520" spans="1:67" ht="25.5" x14ac:dyDescent="0.2">
      <c r="A520" s="161" t="s">
        <v>714</v>
      </c>
      <c r="B520" s="40" t="s">
        <v>931</v>
      </c>
      <c r="C520" s="38" t="s">
        <v>1611</v>
      </c>
      <c r="D520" s="41" t="s">
        <v>932</v>
      </c>
      <c r="E520" s="41"/>
      <c r="F520" s="255" t="s">
        <v>1610</v>
      </c>
      <c r="G520" s="256"/>
      <c r="H520" s="37"/>
      <c r="BN520" s="164"/>
      <c r="BO520" s="165"/>
    </row>
    <row r="521" spans="1:67" ht="25.5" x14ac:dyDescent="0.2">
      <c r="A521" s="161" t="s">
        <v>715</v>
      </c>
      <c r="B521" s="40" t="s">
        <v>996</v>
      </c>
      <c r="C521" s="38" t="s">
        <v>1611</v>
      </c>
      <c r="D521" s="41" t="s">
        <v>131</v>
      </c>
      <c r="E521" s="41"/>
      <c r="F521" s="255" t="s">
        <v>1610</v>
      </c>
      <c r="G521" s="256"/>
      <c r="H521" s="37"/>
      <c r="BN521" s="164"/>
      <c r="BO521" s="165"/>
    </row>
    <row r="522" spans="1:67" ht="12.75" x14ac:dyDescent="0.2">
      <c r="A522" s="161" t="s">
        <v>716</v>
      </c>
      <c r="B522" s="194" t="s">
        <v>133</v>
      </c>
      <c r="C522" s="38" t="s">
        <v>1611</v>
      </c>
      <c r="D522" s="205"/>
      <c r="E522" s="41"/>
      <c r="F522" s="255" t="s">
        <v>1610</v>
      </c>
      <c r="G522" s="256"/>
      <c r="H522" s="37"/>
      <c r="BN522" s="164"/>
      <c r="BO522" s="165"/>
    </row>
    <row r="523" spans="1:67" ht="12.75" x14ac:dyDescent="0.2">
      <c r="A523" s="161" t="s">
        <v>717</v>
      </c>
      <c r="B523" s="40" t="s">
        <v>1527</v>
      </c>
      <c r="C523" s="38" t="s">
        <v>1611</v>
      </c>
      <c r="D523" s="205"/>
      <c r="E523" s="41"/>
      <c r="F523" s="255" t="s">
        <v>1610</v>
      </c>
      <c r="G523" s="256"/>
      <c r="H523" s="37"/>
      <c r="BN523" s="164"/>
      <c r="BO523" s="165"/>
    </row>
    <row r="524" spans="1:67" ht="12.75" x14ac:dyDescent="0.2">
      <c r="A524" s="167"/>
      <c r="B524" s="51"/>
      <c r="C524" s="52"/>
      <c r="D524" s="53"/>
      <c r="E524" s="52"/>
      <c r="F524" s="54">
        <v>1</v>
      </c>
      <c r="G524" s="55"/>
      <c r="H524" s="55">
        <f t="shared" si="16"/>
        <v>0</v>
      </c>
      <c r="BN524" s="164"/>
      <c r="BO524" s="165"/>
    </row>
    <row r="525" spans="1:67" ht="12.75" x14ac:dyDescent="0.2">
      <c r="A525" s="166" t="s">
        <v>718</v>
      </c>
      <c r="B525" s="27" t="s">
        <v>719</v>
      </c>
      <c r="C525" s="28"/>
      <c r="D525" s="28"/>
      <c r="E525" s="28"/>
      <c r="F525" s="29">
        <v>1</v>
      </c>
      <c r="G525" s="30"/>
      <c r="H525" s="31">
        <f t="shared" si="16"/>
        <v>0</v>
      </c>
      <c r="BN525" s="164"/>
      <c r="BO525" s="165"/>
    </row>
    <row r="526" spans="1:67" ht="229.5" x14ac:dyDescent="0.2">
      <c r="A526" s="161" t="s">
        <v>720</v>
      </c>
      <c r="B526" s="89" t="s">
        <v>1528</v>
      </c>
      <c r="C526" s="38" t="s">
        <v>1620</v>
      </c>
      <c r="D526" s="41"/>
      <c r="E526" s="71"/>
      <c r="F526" s="255" t="s">
        <v>1610</v>
      </c>
      <c r="G526" s="256"/>
      <c r="H526" s="37"/>
      <c r="BN526" s="164"/>
      <c r="BO526" s="165"/>
    </row>
    <row r="527" spans="1:67" ht="229.5" x14ac:dyDescent="0.2">
      <c r="A527" s="161" t="s">
        <v>721</v>
      </c>
      <c r="B527" s="89" t="s">
        <v>1529</v>
      </c>
      <c r="C527" s="38" t="s">
        <v>1620</v>
      </c>
      <c r="D527" s="41"/>
      <c r="E527" s="71"/>
      <c r="F527" s="255" t="s">
        <v>1610</v>
      </c>
      <c r="G527" s="256"/>
      <c r="H527" s="37"/>
      <c r="BN527" s="164"/>
      <c r="BO527" s="165"/>
    </row>
    <row r="528" spans="1:67" ht="12.75" x14ac:dyDescent="0.2">
      <c r="A528" s="167"/>
      <c r="B528" s="51"/>
      <c r="C528" s="52"/>
      <c r="D528" s="53"/>
      <c r="E528" s="52"/>
      <c r="F528" s="54">
        <v>1</v>
      </c>
      <c r="G528" s="55"/>
      <c r="H528" s="55">
        <f t="shared" si="16"/>
        <v>0</v>
      </c>
      <c r="BN528" s="164"/>
      <c r="BO528" s="165"/>
    </row>
    <row r="529" spans="1:67" ht="12.75" x14ac:dyDescent="0.2">
      <c r="A529" s="166" t="s">
        <v>722</v>
      </c>
      <c r="B529" s="27" t="s">
        <v>723</v>
      </c>
      <c r="C529" s="28"/>
      <c r="D529" s="28"/>
      <c r="E529" s="28"/>
      <c r="F529" s="29">
        <v>1</v>
      </c>
      <c r="G529" s="30"/>
      <c r="H529" s="31"/>
      <c r="BN529" s="164"/>
      <c r="BO529" s="165"/>
    </row>
    <row r="530" spans="1:67" ht="12.75" x14ac:dyDescent="0.2">
      <c r="A530" s="161" t="s">
        <v>724</v>
      </c>
      <c r="B530" s="66" t="s">
        <v>725</v>
      </c>
      <c r="C530" s="71" t="s">
        <v>1611</v>
      </c>
      <c r="D530" s="72"/>
      <c r="E530" s="71" t="s">
        <v>726</v>
      </c>
      <c r="F530" s="255" t="s">
        <v>1610</v>
      </c>
      <c r="G530" s="256"/>
      <c r="H530" s="37"/>
      <c r="BN530" s="164"/>
      <c r="BO530" s="165"/>
    </row>
    <row r="531" spans="1:67" ht="25.5" x14ac:dyDescent="0.2">
      <c r="A531" s="161" t="s">
        <v>1530</v>
      </c>
      <c r="B531" s="76" t="s">
        <v>1531</v>
      </c>
      <c r="C531" s="80" t="s">
        <v>1611</v>
      </c>
      <c r="D531" s="71"/>
      <c r="E531" s="71"/>
      <c r="F531" s="255" t="s">
        <v>1610</v>
      </c>
      <c r="G531" s="256"/>
      <c r="H531" s="37"/>
      <c r="BN531" s="164"/>
      <c r="BO531" s="165"/>
    </row>
    <row r="532" spans="1:67" ht="38.25" x14ac:dyDescent="0.2">
      <c r="A532" s="161" t="s">
        <v>727</v>
      </c>
      <c r="B532" s="40" t="s">
        <v>1532</v>
      </c>
      <c r="C532" s="71" t="s">
        <v>1613</v>
      </c>
      <c r="D532" s="72" t="s">
        <v>409</v>
      </c>
      <c r="E532" s="71"/>
      <c r="F532" s="255" t="s">
        <v>1610</v>
      </c>
      <c r="G532" s="256"/>
      <c r="H532" s="37"/>
      <c r="BN532" s="164"/>
      <c r="BO532" s="165"/>
    </row>
    <row r="533" spans="1:67" ht="12.75" x14ac:dyDescent="0.2">
      <c r="A533" s="161" t="s">
        <v>728</v>
      </c>
      <c r="B533" s="40" t="s">
        <v>1533</v>
      </c>
      <c r="C533" s="38" t="s">
        <v>1611</v>
      </c>
      <c r="D533" s="41" t="s">
        <v>729</v>
      </c>
      <c r="E533" s="41"/>
      <c r="F533" s="255" t="s">
        <v>1610</v>
      </c>
      <c r="G533" s="256"/>
      <c r="H533" s="37"/>
      <c r="BN533" s="164"/>
      <c r="BO533" s="165"/>
    </row>
    <row r="534" spans="1:67" ht="25.5" x14ac:dyDescent="0.2">
      <c r="A534" s="161" t="s">
        <v>730</v>
      </c>
      <c r="B534" s="40" t="s">
        <v>996</v>
      </c>
      <c r="C534" s="38" t="s">
        <v>1611</v>
      </c>
      <c r="D534" s="41" t="s">
        <v>131</v>
      </c>
      <c r="E534" s="41"/>
      <c r="F534" s="255" t="s">
        <v>1610</v>
      </c>
      <c r="G534" s="256"/>
      <c r="H534" s="37"/>
      <c r="BN534" s="164"/>
      <c r="BO534" s="165"/>
    </row>
    <row r="535" spans="1:67" ht="12.75" x14ac:dyDescent="0.2">
      <c r="A535" s="161" t="s">
        <v>731</v>
      </c>
      <c r="B535" s="194" t="s">
        <v>133</v>
      </c>
      <c r="C535" s="38" t="s">
        <v>1611</v>
      </c>
      <c r="D535" s="205"/>
      <c r="E535" s="71"/>
      <c r="F535" s="255" t="s">
        <v>1610</v>
      </c>
      <c r="G535" s="256"/>
      <c r="H535" s="37"/>
      <c r="BN535" s="164"/>
      <c r="BO535" s="165"/>
    </row>
    <row r="536" spans="1:67" ht="25.5" x14ac:dyDescent="0.2">
      <c r="A536" s="161" t="s">
        <v>732</v>
      </c>
      <c r="B536" s="40" t="s">
        <v>931</v>
      </c>
      <c r="C536" s="38" t="s">
        <v>1611</v>
      </c>
      <c r="D536" s="41" t="s">
        <v>932</v>
      </c>
      <c r="E536" s="41"/>
      <c r="F536" s="255" t="s">
        <v>1610</v>
      </c>
      <c r="G536" s="256"/>
      <c r="H536" s="37"/>
      <c r="BN536" s="164"/>
      <c r="BO536" s="165"/>
    </row>
    <row r="537" spans="1:67" ht="51" x14ac:dyDescent="0.2">
      <c r="A537" s="161" t="s">
        <v>733</v>
      </c>
      <c r="B537" s="40" t="s">
        <v>1534</v>
      </c>
      <c r="C537" s="38" t="s">
        <v>1613</v>
      </c>
      <c r="D537" s="72" t="s">
        <v>1535</v>
      </c>
      <c r="E537" s="71"/>
      <c r="F537" s="255" t="s">
        <v>1610</v>
      </c>
      <c r="G537" s="256"/>
      <c r="H537" s="37"/>
      <c r="BN537" s="164"/>
      <c r="BO537" s="165"/>
    </row>
    <row r="538" spans="1:67" ht="25.5" x14ac:dyDescent="0.2">
      <c r="A538" s="161" t="s">
        <v>734</v>
      </c>
      <c r="B538" s="40" t="s">
        <v>1160</v>
      </c>
      <c r="C538" s="38" t="s">
        <v>1614</v>
      </c>
      <c r="D538" s="72"/>
      <c r="E538" s="71"/>
      <c r="F538" s="255" t="s">
        <v>1610</v>
      </c>
      <c r="G538" s="256"/>
      <c r="H538" s="37"/>
      <c r="BN538" s="164"/>
      <c r="BO538" s="165"/>
    </row>
    <row r="539" spans="1:67" ht="38.25" x14ac:dyDescent="0.2">
      <c r="A539" s="161" t="s">
        <v>735</v>
      </c>
      <c r="B539" s="76" t="s">
        <v>967</v>
      </c>
      <c r="C539" s="38" t="s">
        <v>1613</v>
      </c>
      <c r="D539" s="72" t="s">
        <v>736</v>
      </c>
      <c r="E539" s="71"/>
      <c r="F539" s="255" t="s">
        <v>1610</v>
      </c>
      <c r="G539" s="256"/>
      <c r="H539" s="37"/>
      <c r="BN539" s="164"/>
      <c r="BO539" s="165"/>
    </row>
    <row r="540" spans="1:67" ht="38.25" x14ac:dyDescent="0.2">
      <c r="A540" s="161" t="s">
        <v>737</v>
      </c>
      <c r="B540" s="40" t="s">
        <v>1536</v>
      </c>
      <c r="C540" s="38" t="s">
        <v>1611</v>
      </c>
      <c r="D540" s="72" t="s">
        <v>738</v>
      </c>
      <c r="E540" s="71"/>
      <c r="F540" s="255" t="s">
        <v>1610</v>
      </c>
      <c r="G540" s="256"/>
      <c r="H540" s="37"/>
      <c r="BN540" s="164"/>
      <c r="BO540" s="165"/>
    </row>
    <row r="541" spans="1:67" ht="12.75" x14ac:dyDescent="0.2">
      <c r="A541" s="167"/>
      <c r="B541" s="51"/>
      <c r="C541" s="52"/>
      <c r="D541" s="53"/>
      <c r="E541" s="52"/>
      <c r="F541" s="54">
        <v>1</v>
      </c>
      <c r="G541" s="55"/>
      <c r="H541" s="55">
        <f t="shared" si="16"/>
        <v>0</v>
      </c>
      <c r="BN541" s="164"/>
      <c r="BO541" s="165"/>
    </row>
    <row r="542" spans="1:67" ht="12.75" x14ac:dyDescent="0.2">
      <c r="A542" s="166" t="s">
        <v>739</v>
      </c>
      <c r="B542" s="27" t="s">
        <v>740</v>
      </c>
      <c r="C542" s="28"/>
      <c r="D542" s="28"/>
      <c r="E542" s="28"/>
      <c r="F542" s="29">
        <v>1</v>
      </c>
      <c r="G542" s="30"/>
      <c r="H542" s="31">
        <f t="shared" si="16"/>
        <v>0</v>
      </c>
      <c r="BN542" s="164"/>
      <c r="BO542" s="165"/>
    </row>
    <row r="543" spans="1:67" ht="25.5" x14ac:dyDescent="0.2">
      <c r="A543" s="161" t="s">
        <v>741</v>
      </c>
      <c r="B543" s="40" t="s">
        <v>931</v>
      </c>
      <c r="C543" s="38" t="s">
        <v>1611</v>
      </c>
      <c r="D543" s="41" t="s">
        <v>932</v>
      </c>
      <c r="E543" s="41"/>
      <c r="F543" s="255" t="s">
        <v>1610</v>
      </c>
      <c r="G543" s="256"/>
      <c r="H543" s="37"/>
      <c r="BN543" s="164"/>
      <c r="BO543" s="165"/>
    </row>
    <row r="544" spans="1:67" ht="25.5" x14ac:dyDescent="0.2">
      <c r="A544" s="161" t="s">
        <v>742</v>
      </c>
      <c r="B544" s="40" t="s">
        <v>996</v>
      </c>
      <c r="C544" s="38" t="s">
        <v>1611</v>
      </c>
      <c r="D544" s="41" t="s">
        <v>131</v>
      </c>
      <c r="E544" s="41"/>
      <c r="F544" s="255" t="s">
        <v>1610</v>
      </c>
      <c r="G544" s="256"/>
      <c r="H544" s="37"/>
      <c r="BN544" s="164"/>
      <c r="BO544" s="165"/>
    </row>
    <row r="545" spans="1:67" ht="12.75" x14ac:dyDescent="0.2">
      <c r="A545" s="161" t="s">
        <v>743</v>
      </c>
      <c r="B545" s="194" t="s">
        <v>133</v>
      </c>
      <c r="C545" s="38" t="s">
        <v>1611</v>
      </c>
      <c r="D545" s="205"/>
      <c r="E545" s="41"/>
      <c r="F545" s="255" t="s">
        <v>1610</v>
      </c>
      <c r="G545" s="256"/>
      <c r="H545" s="37"/>
      <c r="BN545" s="164"/>
      <c r="BO545" s="165"/>
    </row>
    <row r="546" spans="1:67" ht="12.75" x14ac:dyDescent="0.2">
      <c r="A546" s="161" t="s">
        <v>744</v>
      </c>
      <c r="B546" s="66" t="s">
        <v>1537</v>
      </c>
      <c r="C546" s="38" t="s">
        <v>1611</v>
      </c>
      <c r="D546" s="72"/>
      <c r="E546" s="71"/>
      <c r="F546" s="255" t="s">
        <v>1610</v>
      </c>
      <c r="G546" s="256"/>
      <c r="H546" s="37"/>
      <c r="BN546" s="164"/>
      <c r="BO546" s="165"/>
    </row>
    <row r="547" spans="1:67" ht="12.75" x14ac:dyDescent="0.2">
      <c r="A547" s="161" t="s">
        <v>745</v>
      </c>
      <c r="B547" s="66" t="s">
        <v>1538</v>
      </c>
      <c r="C547" s="38" t="s">
        <v>1611</v>
      </c>
      <c r="D547" s="72"/>
      <c r="E547" s="71"/>
      <c r="F547" s="255" t="s">
        <v>1610</v>
      </c>
      <c r="G547" s="256"/>
      <c r="H547" s="37"/>
      <c r="BN547" s="164"/>
      <c r="BO547" s="165"/>
    </row>
    <row r="548" spans="1:67" ht="38.25" x14ac:dyDescent="0.2">
      <c r="A548" s="161" t="s">
        <v>746</v>
      </c>
      <c r="B548" s="40" t="s">
        <v>1539</v>
      </c>
      <c r="C548" s="38" t="s">
        <v>1611</v>
      </c>
      <c r="D548" s="72" t="s">
        <v>1284</v>
      </c>
      <c r="E548" s="71"/>
      <c r="F548" s="255" t="s">
        <v>1610</v>
      </c>
      <c r="G548" s="256"/>
      <c r="H548" s="37"/>
      <c r="BN548" s="164"/>
      <c r="BO548" s="165"/>
    </row>
    <row r="549" spans="1:67" ht="12.75" x14ac:dyDescent="0.2">
      <c r="A549" s="161" t="s">
        <v>747</v>
      </c>
      <c r="B549" s="66" t="s">
        <v>1538</v>
      </c>
      <c r="C549" s="38" t="s">
        <v>1611</v>
      </c>
      <c r="D549" s="72"/>
      <c r="E549" s="71"/>
      <c r="F549" s="255" t="s">
        <v>1610</v>
      </c>
      <c r="G549" s="256"/>
      <c r="H549" s="37"/>
      <c r="BN549" s="164"/>
      <c r="BO549" s="165"/>
    </row>
    <row r="550" spans="1:67" ht="153" x14ac:dyDescent="0.2">
      <c r="A550" s="161" t="s">
        <v>748</v>
      </c>
      <c r="B550" s="244" t="s">
        <v>1660</v>
      </c>
      <c r="C550" s="38" t="s">
        <v>1611</v>
      </c>
      <c r="D550" s="41"/>
      <c r="E550" s="41" t="s">
        <v>1540</v>
      </c>
      <c r="F550" s="255" t="s">
        <v>1610</v>
      </c>
      <c r="G550" s="256"/>
      <c r="H550" s="37"/>
      <c r="BN550" s="164"/>
      <c r="BO550" s="165"/>
    </row>
    <row r="551" spans="1:67" ht="25.5" x14ac:dyDescent="0.2">
      <c r="A551" s="161" t="s">
        <v>1541</v>
      </c>
      <c r="B551" s="76" t="s">
        <v>1542</v>
      </c>
      <c r="C551" s="38" t="s">
        <v>1611</v>
      </c>
      <c r="D551" s="71"/>
      <c r="E551" s="71"/>
      <c r="F551" s="255" t="s">
        <v>1610</v>
      </c>
      <c r="G551" s="256"/>
      <c r="H551" s="37"/>
      <c r="BN551" s="164"/>
      <c r="BO551" s="165"/>
    </row>
    <row r="552" spans="1:67" ht="25.5" x14ac:dyDescent="0.2">
      <c r="A552" s="161" t="s">
        <v>1543</v>
      </c>
      <c r="B552" s="76" t="s">
        <v>1544</v>
      </c>
      <c r="C552" s="38" t="s">
        <v>1611</v>
      </c>
      <c r="D552" s="71"/>
      <c r="E552" s="71"/>
      <c r="F552" s="255" t="s">
        <v>1610</v>
      </c>
      <c r="G552" s="256"/>
      <c r="H552" s="37"/>
      <c r="BN552" s="164"/>
      <c r="BO552" s="165"/>
    </row>
    <row r="553" spans="1:67" ht="25.5" x14ac:dyDescent="0.2">
      <c r="A553" s="161" t="s">
        <v>1545</v>
      </c>
      <c r="B553" s="76" t="s">
        <v>1546</v>
      </c>
      <c r="C553" s="38" t="s">
        <v>1611</v>
      </c>
      <c r="D553" s="71"/>
      <c r="E553" s="71"/>
      <c r="F553" s="255" t="s">
        <v>1610</v>
      </c>
      <c r="G553" s="256"/>
      <c r="H553" s="37"/>
      <c r="BN553" s="164"/>
      <c r="BO553" s="165"/>
    </row>
    <row r="554" spans="1:67" ht="38.25" x14ac:dyDescent="0.2">
      <c r="A554" s="161" t="s">
        <v>749</v>
      </c>
      <c r="B554" s="40" t="s">
        <v>1547</v>
      </c>
      <c r="C554" s="38" t="s">
        <v>1611</v>
      </c>
      <c r="D554" s="72"/>
      <c r="E554" s="71"/>
      <c r="F554" s="255" t="s">
        <v>1610</v>
      </c>
      <c r="G554" s="256"/>
      <c r="H554" s="37"/>
      <c r="BN554" s="164"/>
      <c r="BO554" s="165"/>
    </row>
    <row r="555" spans="1:67" ht="38.25" x14ac:dyDescent="0.2">
      <c r="A555" s="161" t="s">
        <v>750</v>
      </c>
      <c r="B555" s="76" t="s">
        <v>967</v>
      </c>
      <c r="C555" s="71" t="s">
        <v>1613</v>
      </c>
      <c r="D555" s="72" t="s">
        <v>1548</v>
      </c>
      <c r="E555" s="71"/>
      <c r="F555" s="255" t="s">
        <v>1610</v>
      </c>
      <c r="G555" s="256"/>
      <c r="H555" s="37"/>
      <c r="BN555" s="164"/>
      <c r="BO555" s="165"/>
    </row>
    <row r="556" spans="1:67" ht="38.25" x14ac:dyDescent="0.2">
      <c r="A556" s="161" t="s">
        <v>751</v>
      </c>
      <c r="B556" s="76" t="s">
        <v>967</v>
      </c>
      <c r="C556" s="71" t="s">
        <v>1611</v>
      </c>
      <c r="D556" s="72" t="s">
        <v>1206</v>
      </c>
      <c r="E556" s="71"/>
      <c r="F556" s="255" t="s">
        <v>1610</v>
      </c>
      <c r="G556" s="256"/>
      <c r="H556" s="37"/>
      <c r="BN556" s="164"/>
      <c r="BO556" s="165"/>
    </row>
    <row r="557" spans="1:67" ht="38.25" x14ac:dyDescent="0.2">
      <c r="A557" s="161" t="s">
        <v>752</v>
      </c>
      <c r="B557" s="76" t="s">
        <v>967</v>
      </c>
      <c r="C557" s="71" t="s">
        <v>1611</v>
      </c>
      <c r="D557" s="72" t="s">
        <v>1549</v>
      </c>
      <c r="E557" s="71"/>
      <c r="F557" s="255" t="s">
        <v>1610</v>
      </c>
      <c r="G557" s="256"/>
      <c r="H557" s="37"/>
      <c r="BN557" s="164"/>
      <c r="BO557" s="165"/>
    </row>
    <row r="558" spans="1:67" ht="38.25" x14ac:dyDescent="0.2">
      <c r="A558" s="161" t="s">
        <v>753</v>
      </c>
      <c r="B558" s="76" t="s">
        <v>967</v>
      </c>
      <c r="C558" s="71" t="s">
        <v>1611</v>
      </c>
      <c r="D558" s="72" t="s">
        <v>1550</v>
      </c>
      <c r="E558" s="71"/>
      <c r="F558" s="255" t="s">
        <v>1610</v>
      </c>
      <c r="G558" s="256"/>
      <c r="H558" s="37"/>
      <c r="BN558" s="164"/>
      <c r="BO558" s="165"/>
    </row>
    <row r="559" spans="1:67" ht="38.25" x14ac:dyDescent="0.2">
      <c r="A559" s="161" t="s">
        <v>754</v>
      </c>
      <c r="B559" s="76" t="s">
        <v>967</v>
      </c>
      <c r="C559" s="71" t="s">
        <v>1611</v>
      </c>
      <c r="D559" s="72" t="s">
        <v>1551</v>
      </c>
      <c r="E559" s="71"/>
      <c r="F559" s="255" t="s">
        <v>1610</v>
      </c>
      <c r="G559" s="256"/>
      <c r="H559" s="37"/>
      <c r="BN559" s="164"/>
      <c r="BO559" s="165"/>
    </row>
    <row r="560" spans="1:67" ht="38.25" x14ac:dyDescent="0.2">
      <c r="A560" s="161" t="s">
        <v>755</v>
      </c>
      <c r="B560" s="76" t="s">
        <v>967</v>
      </c>
      <c r="C560" s="71" t="s">
        <v>1614</v>
      </c>
      <c r="D560" s="72" t="s">
        <v>1552</v>
      </c>
      <c r="E560" s="71"/>
      <c r="F560" s="255" t="s">
        <v>1610</v>
      </c>
      <c r="G560" s="256"/>
      <c r="H560" s="37"/>
      <c r="BN560" s="164"/>
      <c r="BO560" s="165"/>
    </row>
    <row r="561" spans="1:69" ht="38.25" x14ac:dyDescent="0.2">
      <c r="A561" s="161" t="s">
        <v>756</v>
      </c>
      <c r="B561" s="40" t="s">
        <v>1532</v>
      </c>
      <c r="C561" s="71" t="s">
        <v>1611</v>
      </c>
      <c r="D561" s="72" t="s">
        <v>757</v>
      </c>
      <c r="E561" s="71"/>
      <c r="F561" s="255" t="s">
        <v>1610</v>
      </c>
      <c r="G561" s="256"/>
      <c r="H561" s="37"/>
      <c r="BN561" s="164"/>
      <c r="BO561" s="165"/>
    </row>
    <row r="562" spans="1:69" ht="51" x14ac:dyDescent="0.2">
      <c r="A562" s="161" t="s">
        <v>758</v>
      </c>
      <c r="B562" s="40" t="s">
        <v>991</v>
      </c>
      <c r="C562" s="71" t="s">
        <v>1611</v>
      </c>
      <c r="D562" s="72" t="s">
        <v>759</v>
      </c>
      <c r="E562" s="71"/>
      <c r="F562" s="255" t="s">
        <v>1610</v>
      </c>
      <c r="G562" s="256"/>
      <c r="H562" s="37"/>
      <c r="BN562" s="164"/>
      <c r="BO562" s="165"/>
    </row>
    <row r="563" spans="1:69" ht="12.75" x14ac:dyDescent="0.2">
      <c r="A563" s="172"/>
      <c r="B563" s="100"/>
      <c r="C563" s="60"/>
      <c r="D563" s="101"/>
      <c r="E563" s="43"/>
      <c r="F563" s="44"/>
      <c r="G563" s="61"/>
      <c r="H563" s="61"/>
      <c r="BN563" s="164"/>
      <c r="BO563" s="165"/>
    </row>
    <row r="564" spans="1:69" ht="12.75" x14ac:dyDescent="0.2">
      <c r="A564" s="26" t="s">
        <v>913</v>
      </c>
      <c r="B564" s="27" t="s">
        <v>911</v>
      </c>
      <c r="C564" s="28"/>
      <c r="D564" s="28"/>
      <c r="E564" s="28"/>
      <c r="F564" s="29">
        <v>1</v>
      </c>
      <c r="G564" s="30"/>
      <c r="H564" s="31">
        <f t="shared" ref="H564" si="17">G564*F564</f>
        <v>0</v>
      </c>
      <c r="BN564" s="164"/>
      <c r="BO564" s="165"/>
    </row>
    <row r="565" spans="1:69" ht="318.75" x14ac:dyDescent="0.2">
      <c r="A565" s="191" t="s">
        <v>914</v>
      </c>
      <c r="B565" s="40" t="s">
        <v>1553</v>
      </c>
      <c r="C565" s="38" t="s">
        <v>1611</v>
      </c>
      <c r="D565" s="72"/>
      <c r="E565" s="71" t="s">
        <v>75</v>
      </c>
      <c r="F565" s="255" t="s">
        <v>1610</v>
      </c>
      <c r="G565" s="256"/>
      <c r="H565" s="37"/>
      <c r="BN565" s="164"/>
      <c r="BO565" s="165"/>
    </row>
    <row r="566" spans="1:69" ht="12.75" x14ac:dyDescent="0.2">
      <c r="A566" s="191" t="s">
        <v>915</v>
      </c>
      <c r="B566" s="40" t="s">
        <v>912</v>
      </c>
      <c r="C566" s="38" t="s">
        <v>1611</v>
      </c>
      <c r="D566" s="34"/>
      <c r="E566" s="33"/>
      <c r="F566" s="255" t="s">
        <v>1610</v>
      </c>
      <c r="G566" s="256"/>
      <c r="H566" s="37"/>
      <c r="BN566" s="164"/>
      <c r="BO566" s="165"/>
    </row>
    <row r="567" spans="1:69" s="98" customFormat="1" ht="12.75" x14ac:dyDescent="0.2">
      <c r="A567" s="97"/>
      <c r="B567" s="40"/>
      <c r="C567" s="33"/>
      <c r="D567" s="34"/>
      <c r="E567" s="33"/>
      <c r="F567" s="35"/>
      <c r="G567" s="42"/>
      <c r="H567" s="37"/>
    </row>
    <row r="568" spans="1:69" s="98" customFormat="1" ht="12.75" x14ac:dyDescent="0.2">
      <c r="A568" s="102"/>
      <c r="B568" s="84" t="s">
        <v>760</v>
      </c>
      <c r="C568" s="103"/>
      <c r="D568" s="71"/>
      <c r="E568" s="71"/>
      <c r="F568" s="71"/>
      <c r="G568" s="104"/>
      <c r="H568" s="39"/>
      <c r="BP568" s="98" t="e">
        <f>0.7*#REF!</f>
        <v>#REF!</v>
      </c>
      <c r="BQ568" s="98" t="e">
        <f>0.7*#REF!</f>
        <v>#REF!</v>
      </c>
    </row>
    <row r="569" spans="1:69" s="98" customFormat="1" ht="51.75" customHeight="1" x14ac:dyDescent="0.2">
      <c r="A569" s="102"/>
      <c r="B569" s="105" t="s">
        <v>761</v>
      </c>
      <c r="C569" s="106"/>
      <c r="D569" s="107"/>
      <c r="E569" s="71"/>
      <c r="F569" s="108"/>
      <c r="G569" s="104"/>
      <c r="H569" s="39"/>
    </row>
    <row r="570" spans="1:69" s="98" customFormat="1" ht="13.5" customHeight="1" x14ac:dyDescent="0.2">
      <c r="A570" s="102"/>
      <c r="B570" s="245"/>
      <c r="C570" s="106"/>
      <c r="D570" s="107"/>
      <c r="E570" s="71"/>
      <c r="F570" s="108"/>
      <c r="G570" s="246"/>
      <c r="H570" s="39"/>
    </row>
    <row r="571" spans="1:69" s="98" customFormat="1" ht="13.5" customHeight="1" x14ac:dyDescent="0.2">
      <c r="A571" s="102"/>
      <c r="B571" s="245"/>
      <c r="C571" s="106"/>
      <c r="D571" s="107"/>
      <c r="E571" s="71"/>
      <c r="F571" s="108"/>
      <c r="G571" s="246"/>
      <c r="H571" s="39"/>
    </row>
    <row r="572" spans="1:69" s="98" customFormat="1" ht="12.75" x14ac:dyDescent="0.2">
      <c r="A572" s="102"/>
      <c r="B572" s="247" t="s">
        <v>1661</v>
      </c>
      <c r="C572" s="248"/>
      <c r="D572" s="248"/>
      <c r="E572" s="248"/>
      <c r="F572" s="248"/>
      <c r="G572" s="249"/>
      <c r="H572" s="250">
        <f>SUM(H2:H571)</f>
        <v>0</v>
      </c>
    </row>
    <row r="573" spans="1:69" ht="12" thickBot="1" x14ac:dyDescent="0.25">
      <c r="B573" s="110"/>
      <c r="C573" s="111"/>
      <c r="D573" s="111"/>
      <c r="E573" s="111"/>
      <c r="F573" s="111"/>
      <c r="G573" s="112"/>
      <c r="H573" s="113"/>
    </row>
    <row r="574" spans="1:69" ht="26.25" customHeight="1" thickBot="1" x14ac:dyDescent="0.25">
      <c r="A574" s="1" t="s">
        <v>762</v>
      </c>
      <c r="B574" s="253" t="s">
        <v>763</v>
      </c>
      <c r="C574" s="254"/>
      <c r="D574" s="254"/>
      <c r="E574" s="254"/>
      <c r="F574" s="254"/>
      <c r="G574" s="254"/>
      <c r="H574" s="254"/>
    </row>
    <row r="575" spans="1:69" x14ac:dyDescent="0.2">
      <c r="A575" s="1" t="s">
        <v>762</v>
      </c>
      <c r="B575" s="116"/>
      <c r="C575" s="117"/>
      <c r="D575" s="117"/>
      <c r="E575" s="117"/>
      <c r="F575" s="117"/>
      <c r="G575" s="117"/>
      <c r="H575" s="118"/>
    </row>
    <row r="576" spans="1:69" ht="18" x14ac:dyDescent="0.2">
      <c r="A576" s="1" t="s">
        <v>762</v>
      </c>
      <c r="B576" s="119" t="s">
        <v>1604</v>
      </c>
      <c r="C576" s="120"/>
      <c r="D576" s="120"/>
      <c r="E576" s="120"/>
      <c r="F576" s="120"/>
      <c r="G576" s="120"/>
      <c r="H576" s="121">
        <f>H572</f>
        <v>0</v>
      </c>
    </row>
    <row r="577" spans="1:69" ht="18" x14ac:dyDescent="0.2">
      <c r="B577" s="119" t="s">
        <v>922</v>
      </c>
      <c r="C577" s="120"/>
      <c r="D577" s="120"/>
      <c r="E577" s="120"/>
      <c r="F577" s="120"/>
      <c r="G577" s="120" t="s">
        <v>1622</v>
      </c>
      <c r="H577" s="121">
        <v>0</v>
      </c>
    </row>
    <row r="578" spans="1:69" ht="36" x14ac:dyDescent="0.2">
      <c r="A578" s="1" t="s">
        <v>762</v>
      </c>
      <c r="B578" s="122" t="s">
        <v>1605</v>
      </c>
      <c r="C578" s="123"/>
      <c r="D578" s="120"/>
      <c r="E578" s="120"/>
      <c r="F578" s="114"/>
      <c r="G578" s="120" t="s">
        <v>1622</v>
      </c>
      <c r="H578" s="121">
        <v>0</v>
      </c>
    </row>
    <row r="579" spans="1:69" ht="18" x14ac:dyDescent="0.2">
      <c r="B579" s="122" t="s">
        <v>764</v>
      </c>
      <c r="C579" s="123"/>
      <c r="D579" s="120"/>
      <c r="E579" s="120"/>
      <c r="F579" s="114"/>
      <c r="G579" s="120" t="s">
        <v>1622</v>
      </c>
      <c r="H579" s="121">
        <v>0</v>
      </c>
    </row>
    <row r="580" spans="1:69" ht="18.75" thickBot="1" x14ac:dyDescent="0.25">
      <c r="A580" s="1" t="s">
        <v>762</v>
      </c>
      <c r="B580" s="124" t="s">
        <v>765</v>
      </c>
      <c r="C580" s="125"/>
      <c r="D580" s="125"/>
      <c r="E580" s="125"/>
      <c r="F580" s="125"/>
      <c r="G580" s="125"/>
      <c r="H580" s="126">
        <f>H578+H576+H579+H577</f>
        <v>0</v>
      </c>
    </row>
    <row r="581" spans="1:69" ht="20.25" x14ac:dyDescent="0.2">
      <c r="A581" s="127"/>
      <c r="B581" s="98" t="s">
        <v>762</v>
      </c>
      <c r="H581" s="3"/>
    </row>
    <row r="582" spans="1:69" ht="18" x14ac:dyDescent="0.2">
      <c r="A582" s="128"/>
    </row>
    <row r="583" spans="1:69" s="3" customFormat="1" ht="18" x14ac:dyDescent="0.2">
      <c r="A583" s="128"/>
      <c r="B583" s="129"/>
      <c r="C583" s="1"/>
      <c r="D583" s="1"/>
      <c r="E583" s="1"/>
      <c r="F583" s="1"/>
      <c r="H583" s="1"/>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c r="BO583" s="4"/>
      <c r="BP583" s="4"/>
      <c r="BQ583" s="4"/>
    </row>
    <row r="584" spans="1:69" s="3" customFormat="1" ht="18" x14ac:dyDescent="0.2">
      <c r="A584" s="128"/>
      <c r="B584" s="130"/>
      <c r="C584" s="130"/>
      <c r="D584" s="131"/>
      <c r="E584" s="132"/>
      <c r="F584" s="9"/>
      <c r="H584" s="1"/>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c r="BO584" s="4"/>
      <c r="BP584" s="4"/>
      <c r="BQ584" s="4"/>
    </row>
    <row r="585" spans="1:69" s="3" customFormat="1" ht="18" x14ac:dyDescent="0.2">
      <c r="A585" s="128"/>
      <c r="B585" s="130"/>
      <c r="C585" s="130"/>
      <c r="D585" s="131"/>
      <c r="E585" s="132"/>
      <c r="F585" s="9"/>
      <c r="H585" s="1"/>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c r="BO585" s="4"/>
      <c r="BP585" s="4"/>
      <c r="BQ585" s="4"/>
    </row>
    <row r="586" spans="1:69" s="3" customFormat="1" ht="18" x14ac:dyDescent="0.2">
      <c r="A586" s="128"/>
      <c r="B586" s="130"/>
      <c r="C586" s="130"/>
      <c r="D586" s="131"/>
      <c r="E586" s="132"/>
      <c r="F586" s="9"/>
      <c r="H586" s="1"/>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c r="BO586" s="4"/>
      <c r="BP586" s="4"/>
      <c r="BQ586" s="4"/>
    </row>
    <row r="587" spans="1:69" s="3" customFormat="1" ht="18" x14ac:dyDescent="0.2">
      <c r="A587" s="1"/>
      <c r="B587" s="130"/>
      <c r="C587" s="130"/>
      <c r="D587" s="131"/>
      <c r="E587" s="132"/>
      <c r="F587" s="9"/>
      <c r="H587" s="1"/>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c r="BO587" s="4"/>
      <c r="BP587" s="4"/>
      <c r="BQ587" s="4"/>
    </row>
    <row r="588" spans="1:69" s="3" customFormat="1" ht="18" x14ac:dyDescent="0.2">
      <c r="A588" s="1"/>
      <c r="B588" s="130"/>
      <c r="C588" s="130"/>
      <c r="D588" s="131"/>
      <c r="E588" s="132"/>
      <c r="F588" s="9"/>
      <c r="H588" s="1"/>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c r="BO588" s="4"/>
      <c r="BP588" s="4"/>
      <c r="BQ588" s="4"/>
    </row>
    <row r="589" spans="1:69" s="3" customFormat="1" ht="18" x14ac:dyDescent="0.2">
      <c r="A589" s="1"/>
      <c r="B589" s="130"/>
      <c r="C589" s="130"/>
      <c r="D589" s="131"/>
      <c r="E589" s="132"/>
      <c r="F589" s="9"/>
      <c r="H589" s="1"/>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c r="BO589" s="4"/>
      <c r="BP589" s="4"/>
      <c r="BQ589" s="4"/>
    </row>
    <row r="590" spans="1:69" s="3" customFormat="1" ht="18" x14ac:dyDescent="0.2">
      <c r="A590" s="1"/>
      <c r="B590" s="130"/>
      <c r="C590" s="130"/>
      <c r="D590" s="131"/>
      <c r="E590" s="132"/>
      <c r="F590" s="9"/>
      <c r="H590" s="1"/>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c r="BO590" s="4"/>
      <c r="BP590" s="4"/>
      <c r="BQ590" s="4"/>
    </row>
    <row r="591" spans="1:69" s="3" customFormat="1" ht="18" x14ac:dyDescent="0.2">
      <c r="A591" s="1"/>
      <c r="B591" s="130"/>
      <c r="C591" s="130"/>
      <c r="D591" s="131"/>
      <c r="E591" s="132"/>
      <c r="F591" s="9"/>
      <c r="H591" s="1"/>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c r="BO591" s="4"/>
      <c r="BP591" s="4"/>
      <c r="BQ591" s="4"/>
    </row>
    <row r="592" spans="1:69" s="3" customFormat="1" ht="18" x14ac:dyDescent="0.2">
      <c r="A592" s="1"/>
      <c r="B592" s="130"/>
      <c r="C592" s="130"/>
      <c r="D592" s="131"/>
      <c r="E592" s="132"/>
      <c r="F592" s="9"/>
      <c r="H592" s="1"/>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c r="BO592" s="4"/>
      <c r="BP592" s="4"/>
      <c r="BQ592" s="4"/>
    </row>
    <row r="593" spans="1:69" s="3" customFormat="1" ht="18" x14ac:dyDescent="0.2">
      <c r="A593" s="1"/>
      <c r="B593" s="130"/>
      <c r="C593" s="130"/>
      <c r="D593" s="131"/>
      <c r="E593" s="132"/>
      <c r="F593" s="9"/>
      <c r="H593" s="1"/>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c r="BO593" s="4"/>
      <c r="BP593" s="4"/>
      <c r="BQ593" s="4"/>
    </row>
    <row r="594" spans="1:69" s="3" customFormat="1" ht="18" x14ac:dyDescent="0.2">
      <c r="A594" s="1"/>
      <c r="B594" s="130"/>
      <c r="C594" s="130"/>
      <c r="D594" s="131"/>
      <c r="E594" s="132"/>
      <c r="F594" s="9"/>
      <c r="H594" s="1"/>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c r="BO594" s="4"/>
      <c r="BP594" s="4"/>
      <c r="BQ594" s="4"/>
    </row>
    <row r="595" spans="1:69" s="3" customFormat="1" ht="18" x14ac:dyDescent="0.2">
      <c r="A595" s="1"/>
      <c r="B595" s="130"/>
      <c r="C595" s="130"/>
      <c r="D595" s="131"/>
      <c r="E595" s="132"/>
      <c r="F595" s="9"/>
      <c r="H595" s="1"/>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c r="BO595" s="4"/>
      <c r="BP595" s="4"/>
      <c r="BQ595" s="4"/>
    </row>
    <row r="596" spans="1:69" s="3" customFormat="1" x14ac:dyDescent="0.2">
      <c r="A596" s="1"/>
      <c r="B596" s="98"/>
      <c r="C596" s="1"/>
      <c r="D596" s="1"/>
      <c r="E596" s="1"/>
      <c r="F596" s="1"/>
      <c r="H596" s="1"/>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c r="BO596" s="4"/>
      <c r="BP596" s="4"/>
      <c r="BQ596" s="4"/>
    </row>
  </sheetData>
  <mergeCells count="412">
    <mergeCell ref="F561:G561"/>
    <mergeCell ref="F562:G562"/>
    <mergeCell ref="F565:G565"/>
    <mergeCell ref="F566:G566"/>
    <mergeCell ref="F556:G556"/>
    <mergeCell ref="F557:G557"/>
    <mergeCell ref="F558:G558"/>
    <mergeCell ref="F559:G559"/>
    <mergeCell ref="F560:G560"/>
    <mergeCell ref="F551:G551"/>
    <mergeCell ref="F552:G552"/>
    <mergeCell ref="F553:G553"/>
    <mergeCell ref="F554:G554"/>
    <mergeCell ref="F555:G555"/>
    <mergeCell ref="F546:G546"/>
    <mergeCell ref="F547:G547"/>
    <mergeCell ref="F548:G548"/>
    <mergeCell ref="F549:G549"/>
    <mergeCell ref="F550:G550"/>
    <mergeCell ref="F539:G539"/>
    <mergeCell ref="F540:G540"/>
    <mergeCell ref="F543:G543"/>
    <mergeCell ref="F544:G544"/>
    <mergeCell ref="F545:G545"/>
    <mergeCell ref="F534:G534"/>
    <mergeCell ref="F535:G535"/>
    <mergeCell ref="F536:G536"/>
    <mergeCell ref="F537:G537"/>
    <mergeCell ref="F538:G538"/>
    <mergeCell ref="F527:G527"/>
    <mergeCell ref="F530:G530"/>
    <mergeCell ref="F531:G531"/>
    <mergeCell ref="F532:G532"/>
    <mergeCell ref="F533:G533"/>
    <mergeCell ref="F520:G520"/>
    <mergeCell ref="F521:G521"/>
    <mergeCell ref="F522:G522"/>
    <mergeCell ref="F523:G523"/>
    <mergeCell ref="F526:G526"/>
    <mergeCell ref="F512:G512"/>
    <mergeCell ref="F513:G513"/>
    <mergeCell ref="F514:G514"/>
    <mergeCell ref="F515:G516"/>
    <mergeCell ref="F519:G519"/>
    <mergeCell ref="F507:G507"/>
    <mergeCell ref="F508:G508"/>
    <mergeCell ref="F509:G509"/>
    <mergeCell ref="F510:G510"/>
    <mergeCell ref="F511:G511"/>
    <mergeCell ref="F502:G502"/>
    <mergeCell ref="F503:G503"/>
    <mergeCell ref="F504:G504"/>
    <mergeCell ref="F505:G505"/>
    <mergeCell ref="F506:G506"/>
    <mergeCell ref="F495:G495"/>
    <mergeCell ref="F496:G496"/>
    <mergeCell ref="F497:G497"/>
    <mergeCell ref="F498:G498"/>
    <mergeCell ref="F499:G499"/>
    <mergeCell ref="F488:G488"/>
    <mergeCell ref="F489:G489"/>
    <mergeCell ref="F490:G490"/>
    <mergeCell ref="F493:G493"/>
    <mergeCell ref="F494:G494"/>
    <mergeCell ref="F483:G483"/>
    <mergeCell ref="F484:G484"/>
    <mergeCell ref="F485:G485"/>
    <mergeCell ref="F486:G486"/>
    <mergeCell ref="F487:G487"/>
    <mergeCell ref="F478:G478"/>
    <mergeCell ref="F479:G479"/>
    <mergeCell ref="F480:G480"/>
    <mergeCell ref="F481:G481"/>
    <mergeCell ref="F482:G482"/>
    <mergeCell ref="F473:G473"/>
    <mergeCell ref="F474:G474"/>
    <mergeCell ref="F475:G475"/>
    <mergeCell ref="F476:G476"/>
    <mergeCell ref="F477:G477"/>
    <mergeCell ref="F466:G466"/>
    <mergeCell ref="F467:G467"/>
    <mergeCell ref="F468:G468"/>
    <mergeCell ref="F469:G469"/>
    <mergeCell ref="F472:G472"/>
    <mergeCell ref="F461:G461"/>
    <mergeCell ref="F462:G462"/>
    <mergeCell ref="F463:G463"/>
    <mergeCell ref="F464:G464"/>
    <mergeCell ref="F465:G465"/>
    <mergeCell ref="F456:G456"/>
    <mergeCell ref="F457:G457"/>
    <mergeCell ref="F458:G458"/>
    <mergeCell ref="F459:G459"/>
    <mergeCell ref="F460:G460"/>
    <mergeCell ref="F451:G451"/>
    <mergeCell ref="F452:G452"/>
    <mergeCell ref="F453:G453"/>
    <mergeCell ref="F454:G454"/>
    <mergeCell ref="F455:G455"/>
    <mergeCell ref="F446:G446"/>
    <mergeCell ref="F447:G447"/>
    <mergeCell ref="F448:G448"/>
    <mergeCell ref="F449:G449"/>
    <mergeCell ref="F450:G450"/>
    <mergeCell ref="F441:G441"/>
    <mergeCell ref="F442:G442"/>
    <mergeCell ref="F443:G443"/>
    <mergeCell ref="F444:G444"/>
    <mergeCell ref="F445:G445"/>
    <mergeCell ref="F436:G436"/>
    <mergeCell ref="F437:G437"/>
    <mergeCell ref="F438:G438"/>
    <mergeCell ref="F439:G439"/>
    <mergeCell ref="F440:G440"/>
    <mergeCell ref="F429:G429"/>
    <mergeCell ref="F432:G432"/>
    <mergeCell ref="F433:G433"/>
    <mergeCell ref="F434:G434"/>
    <mergeCell ref="F435:G435"/>
    <mergeCell ref="F424:G424"/>
    <mergeCell ref="F425:G425"/>
    <mergeCell ref="F426:G426"/>
    <mergeCell ref="F427:G427"/>
    <mergeCell ref="F428:G428"/>
    <mergeCell ref="F419:G419"/>
    <mergeCell ref="F420:G420"/>
    <mergeCell ref="F421:G421"/>
    <mergeCell ref="F422:G422"/>
    <mergeCell ref="F423:G423"/>
    <mergeCell ref="F414:G414"/>
    <mergeCell ref="F415:G415"/>
    <mergeCell ref="F416:G416"/>
    <mergeCell ref="F417:G417"/>
    <mergeCell ref="F418:G418"/>
    <mergeCell ref="F409:G409"/>
    <mergeCell ref="F410:G410"/>
    <mergeCell ref="F411:G411"/>
    <mergeCell ref="F412:G412"/>
    <mergeCell ref="F413:G413"/>
    <mergeCell ref="F404:G404"/>
    <mergeCell ref="F405:G405"/>
    <mergeCell ref="F406:G406"/>
    <mergeCell ref="F407:G407"/>
    <mergeCell ref="F408:G408"/>
    <mergeCell ref="F399:G399"/>
    <mergeCell ref="F400:G400"/>
    <mergeCell ref="F401:G401"/>
    <mergeCell ref="F402:G402"/>
    <mergeCell ref="F403:G403"/>
    <mergeCell ref="F394:G394"/>
    <mergeCell ref="F395:G395"/>
    <mergeCell ref="F396:G396"/>
    <mergeCell ref="F397:G397"/>
    <mergeCell ref="F398:G398"/>
    <mergeCell ref="F389:G389"/>
    <mergeCell ref="F390:G390"/>
    <mergeCell ref="F391:G391"/>
    <mergeCell ref="F392:G392"/>
    <mergeCell ref="F393:G393"/>
    <mergeCell ref="F384:G384"/>
    <mergeCell ref="F385:G385"/>
    <mergeCell ref="F386:G386"/>
    <mergeCell ref="F387:G387"/>
    <mergeCell ref="F388:G388"/>
    <mergeCell ref="F379:G379"/>
    <mergeCell ref="F380:G380"/>
    <mergeCell ref="F381:G381"/>
    <mergeCell ref="F382:G382"/>
    <mergeCell ref="F383:G383"/>
    <mergeCell ref="F374:G374"/>
    <mergeCell ref="F375:G375"/>
    <mergeCell ref="F376:G376"/>
    <mergeCell ref="F377:G377"/>
    <mergeCell ref="F378:G378"/>
    <mergeCell ref="F369:G369"/>
    <mergeCell ref="F370:G370"/>
    <mergeCell ref="F371:G371"/>
    <mergeCell ref="F372:G372"/>
    <mergeCell ref="F373:G373"/>
    <mergeCell ref="F364:G364"/>
    <mergeCell ref="F365:G365"/>
    <mergeCell ref="F366:G366"/>
    <mergeCell ref="F367:G367"/>
    <mergeCell ref="F368:G368"/>
    <mergeCell ref="F359:G359"/>
    <mergeCell ref="F360:G360"/>
    <mergeCell ref="F361:G361"/>
    <mergeCell ref="F362:G362"/>
    <mergeCell ref="F363:G363"/>
    <mergeCell ref="F354:G354"/>
    <mergeCell ref="F355:G355"/>
    <mergeCell ref="F356:G356"/>
    <mergeCell ref="F357:G357"/>
    <mergeCell ref="F358:G358"/>
    <mergeCell ref="F349:G349"/>
    <mergeCell ref="F350:G350"/>
    <mergeCell ref="F351:G351"/>
    <mergeCell ref="F352:G352"/>
    <mergeCell ref="F353:G353"/>
    <mergeCell ref="F344:G344"/>
    <mergeCell ref="F345:G345"/>
    <mergeCell ref="F346:G346"/>
    <mergeCell ref="F347:G347"/>
    <mergeCell ref="F348:G348"/>
    <mergeCell ref="F337:G337"/>
    <mergeCell ref="F338:G338"/>
    <mergeCell ref="F339:G339"/>
    <mergeCell ref="F340:G340"/>
    <mergeCell ref="F341:G341"/>
    <mergeCell ref="F330:G330"/>
    <mergeCell ref="F331:G331"/>
    <mergeCell ref="F332:G332"/>
    <mergeCell ref="F335:G335"/>
    <mergeCell ref="F336:G336"/>
    <mergeCell ref="F325:G325"/>
    <mergeCell ref="F326:G326"/>
    <mergeCell ref="F327:G327"/>
    <mergeCell ref="F328:G328"/>
    <mergeCell ref="F329:G329"/>
    <mergeCell ref="F320:G320"/>
    <mergeCell ref="F321:G321"/>
    <mergeCell ref="F322:G322"/>
    <mergeCell ref="F323:G323"/>
    <mergeCell ref="F324:G324"/>
    <mergeCell ref="F315:G315"/>
    <mergeCell ref="F316:G316"/>
    <mergeCell ref="F317:G317"/>
    <mergeCell ref="F318:G318"/>
    <mergeCell ref="F319:G319"/>
    <mergeCell ref="F308:G308"/>
    <mergeCell ref="F309:G309"/>
    <mergeCell ref="F310:G310"/>
    <mergeCell ref="F311:G311"/>
    <mergeCell ref="F314:G314"/>
    <mergeCell ref="F303:G303"/>
    <mergeCell ref="F304:G304"/>
    <mergeCell ref="F305:G305"/>
    <mergeCell ref="F306:G306"/>
    <mergeCell ref="F307:G307"/>
    <mergeCell ref="F298:G298"/>
    <mergeCell ref="F299:G299"/>
    <mergeCell ref="F300:G300"/>
    <mergeCell ref="F301:G301"/>
    <mergeCell ref="F302:G302"/>
    <mergeCell ref="F293:G293"/>
    <mergeCell ref="F294:G294"/>
    <mergeCell ref="F295:G295"/>
    <mergeCell ref="F296:G296"/>
    <mergeCell ref="F297:G297"/>
    <mergeCell ref="F288:G288"/>
    <mergeCell ref="F289:G289"/>
    <mergeCell ref="F290:G290"/>
    <mergeCell ref="F291:G291"/>
    <mergeCell ref="F292:G292"/>
    <mergeCell ref="F281:G281"/>
    <mergeCell ref="F282:G282"/>
    <mergeCell ref="F285:G285"/>
    <mergeCell ref="F286:G286"/>
    <mergeCell ref="F287:G287"/>
    <mergeCell ref="F276:G276"/>
    <mergeCell ref="F277:G277"/>
    <mergeCell ref="F278:G278"/>
    <mergeCell ref="F279:G279"/>
    <mergeCell ref="F280:G280"/>
    <mergeCell ref="F271:G271"/>
    <mergeCell ref="F272:G272"/>
    <mergeCell ref="F273:G273"/>
    <mergeCell ref="F274:G274"/>
    <mergeCell ref="F275:G275"/>
    <mergeCell ref="F266:G266"/>
    <mergeCell ref="F267:G267"/>
    <mergeCell ref="F268:G268"/>
    <mergeCell ref="F269:G269"/>
    <mergeCell ref="F270:G270"/>
    <mergeCell ref="F261:G261"/>
    <mergeCell ref="F262:G262"/>
    <mergeCell ref="F263:G263"/>
    <mergeCell ref="F264:G264"/>
    <mergeCell ref="F265:G265"/>
    <mergeCell ref="F254:G254"/>
    <mergeCell ref="F255:G255"/>
    <mergeCell ref="F256:G256"/>
    <mergeCell ref="F257:G257"/>
    <mergeCell ref="F258:G258"/>
    <mergeCell ref="F249:G249"/>
    <mergeCell ref="F250:G250"/>
    <mergeCell ref="F251:G251"/>
    <mergeCell ref="F252:G252"/>
    <mergeCell ref="F253:G253"/>
    <mergeCell ref="F244:G244"/>
    <mergeCell ref="F245:G245"/>
    <mergeCell ref="F246:G246"/>
    <mergeCell ref="F247:G247"/>
    <mergeCell ref="F248:G248"/>
    <mergeCell ref="F239:G239"/>
    <mergeCell ref="F240:G240"/>
    <mergeCell ref="F241:G241"/>
    <mergeCell ref="F242:G242"/>
    <mergeCell ref="F243:G243"/>
    <mergeCell ref="F232:G232"/>
    <mergeCell ref="F233:G233"/>
    <mergeCell ref="F234:G234"/>
    <mergeCell ref="F235:G235"/>
    <mergeCell ref="F238:G238"/>
    <mergeCell ref="F225:G225"/>
    <mergeCell ref="F226:G226"/>
    <mergeCell ref="F227:G227"/>
    <mergeCell ref="F230:G230"/>
    <mergeCell ref="F231:G231"/>
    <mergeCell ref="F216:G216"/>
    <mergeCell ref="F217:G217"/>
    <mergeCell ref="F220:G220"/>
    <mergeCell ref="F221:G221"/>
    <mergeCell ref="F222:G222"/>
    <mergeCell ref="F189:G189"/>
    <mergeCell ref="F190:G190"/>
    <mergeCell ref="F213:G213"/>
    <mergeCell ref="F214:G214"/>
    <mergeCell ref="F215:G215"/>
    <mergeCell ref="F172:G172"/>
    <mergeCell ref="F173:G173"/>
    <mergeCell ref="F184:G184"/>
    <mergeCell ref="F185:G185"/>
    <mergeCell ref="F188:G188"/>
    <mergeCell ref="F165:G165"/>
    <mergeCell ref="F166:G166"/>
    <mergeCell ref="F169:G169"/>
    <mergeCell ref="F170:G170"/>
    <mergeCell ref="F171:G171"/>
    <mergeCell ref="F158:G158"/>
    <mergeCell ref="F161:G161"/>
    <mergeCell ref="F162:G162"/>
    <mergeCell ref="F163:G163"/>
    <mergeCell ref="F164:G164"/>
    <mergeCell ref="F151:G151"/>
    <mergeCell ref="F152:G152"/>
    <mergeCell ref="F153:G153"/>
    <mergeCell ref="F154:G154"/>
    <mergeCell ref="F155:G155"/>
    <mergeCell ref="F144:G144"/>
    <mergeCell ref="F147:G147"/>
    <mergeCell ref="F148:G148"/>
    <mergeCell ref="F149:G149"/>
    <mergeCell ref="F150:G150"/>
    <mergeCell ref="F139:G139"/>
    <mergeCell ref="F140:G140"/>
    <mergeCell ref="F141:G141"/>
    <mergeCell ref="F142:G142"/>
    <mergeCell ref="F143:G143"/>
    <mergeCell ref="F66:G66"/>
    <mergeCell ref="F67:G67"/>
    <mergeCell ref="F121:G121"/>
    <mergeCell ref="F122:G122"/>
    <mergeCell ref="F138:G138"/>
    <mergeCell ref="F61:G61"/>
    <mergeCell ref="F62:G62"/>
    <mergeCell ref="F63:G63"/>
    <mergeCell ref="F64:G64"/>
    <mergeCell ref="F65:G65"/>
    <mergeCell ref="F54:G54"/>
    <mergeCell ref="F55:G55"/>
    <mergeCell ref="F56:G56"/>
    <mergeCell ref="F57:G57"/>
    <mergeCell ref="F60:G60"/>
    <mergeCell ref="F47:G47"/>
    <mergeCell ref="F48:G48"/>
    <mergeCell ref="F51:G51"/>
    <mergeCell ref="F52:G52"/>
    <mergeCell ref="F53:G53"/>
    <mergeCell ref="F42:G42"/>
    <mergeCell ref="F43:G43"/>
    <mergeCell ref="F44:G44"/>
    <mergeCell ref="F45:G45"/>
    <mergeCell ref="F46:G46"/>
    <mergeCell ref="F37:G37"/>
    <mergeCell ref="F38:G38"/>
    <mergeCell ref="F39:G39"/>
    <mergeCell ref="F40:G40"/>
    <mergeCell ref="F41:G41"/>
    <mergeCell ref="F31:G31"/>
    <mergeCell ref="F34:G34"/>
    <mergeCell ref="F35:G35"/>
    <mergeCell ref="F36:G36"/>
    <mergeCell ref="F25:G25"/>
    <mergeCell ref="F26:G26"/>
    <mergeCell ref="F27:G27"/>
    <mergeCell ref="F28:G28"/>
    <mergeCell ref="F29:G29"/>
    <mergeCell ref="B574:H574"/>
    <mergeCell ref="D4:H4"/>
    <mergeCell ref="A515:A516"/>
    <mergeCell ref="B515:B516"/>
    <mergeCell ref="D515:D516"/>
    <mergeCell ref="E515:E516"/>
    <mergeCell ref="H515:H516"/>
    <mergeCell ref="F16:G16"/>
    <mergeCell ref="F17:G17"/>
    <mergeCell ref="F18:G18"/>
    <mergeCell ref="F21:G21"/>
    <mergeCell ref="F22:G22"/>
    <mergeCell ref="F23:G23"/>
    <mergeCell ref="F24:G24"/>
    <mergeCell ref="F74:G74"/>
    <mergeCell ref="F78:G78"/>
    <mergeCell ref="F84:G84"/>
    <mergeCell ref="F88:G88"/>
    <mergeCell ref="F134:G134"/>
    <mergeCell ref="F177:G177"/>
    <mergeCell ref="F178:G178"/>
    <mergeCell ref="F201:G201"/>
    <mergeCell ref="F209:G209"/>
    <mergeCell ref="F30:G30"/>
  </mergeCells>
  <phoneticPr fontId="38" type="noConversion"/>
  <printOptions horizontalCentered="1"/>
  <pageMargins left="0.19685039370078741" right="0.19685039370078741" top="0.39370078740157483" bottom="0.59055118110236227" header="0.15748031496062992" footer="0.15748031496062992"/>
  <pageSetup paperSize="9" scale="1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X710"/>
  <sheetViews>
    <sheetView tabSelected="1" topLeftCell="A291" zoomScaleNormal="100" zoomScaleSheetLayoutView="100" workbookViewId="0">
      <selection activeCell="H301" sqref="H301"/>
    </sheetView>
  </sheetViews>
  <sheetFormatPr defaultColWidth="10.28515625" defaultRowHeight="11.25" x14ac:dyDescent="0.2"/>
  <cols>
    <col min="1" max="1" width="10.7109375" style="1" customWidth="1"/>
    <col min="2" max="2" width="90.7109375" style="98" customWidth="1"/>
    <col min="3" max="3" width="10.7109375" style="1" customWidth="1"/>
    <col min="4" max="4" width="18.42578125" style="1" customWidth="1"/>
    <col min="5" max="5" width="14.85546875" style="1" customWidth="1"/>
    <col min="6" max="6" width="6.42578125" style="1" customWidth="1"/>
    <col min="7" max="7" width="15.28515625" style="3" customWidth="1"/>
    <col min="8" max="8" width="20.5703125" style="1" customWidth="1"/>
    <col min="9" max="72" width="10.28515625" style="4"/>
    <col min="73" max="73" width="18" style="4" customWidth="1"/>
    <col min="74" max="16384" width="10.28515625" style="4"/>
  </cols>
  <sheetData>
    <row r="1" spans="1:8" ht="20.25" x14ac:dyDescent="0.2">
      <c r="B1" s="2"/>
    </row>
    <row r="3" spans="1:8" ht="21" thickBot="1" x14ac:dyDescent="0.25">
      <c r="A3" s="5"/>
      <c r="B3" s="6"/>
      <c r="C3" s="4"/>
      <c r="D3" s="4"/>
    </row>
    <row r="4" spans="1:8" ht="15.75" thickBot="1" x14ac:dyDescent="0.25">
      <c r="A4" s="7"/>
      <c r="B4" s="8"/>
      <c r="C4" s="4"/>
      <c r="D4" s="251" t="s">
        <v>0</v>
      </c>
      <c r="E4" s="252"/>
      <c r="F4" s="252"/>
      <c r="G4" s="252"/>
      <c r="H4" s="252"/>
    </row>
    <row r="5" spans="1:8" ht="18.75" thickBot="1" x14ac:dyDescent="0.25">
      <c r="A5" s="10"/>
      <c r="B5" s="11"/>
      <c r="D5" s="12" t="s">
        <v>1</v>
      </c>
      <c r="E5" s="13">
        <v>45546</v>
      </c>
      <c r="F5" s="4"/>
      <c r="G5" s="133" t="s">
        <v>908</v>
      </c>
    </row>
    <row r="6" spans="1:8" ht="18" x14ac:dyDescent="0.2">
      <c r="A6" s="10"/>
      <c r="B6" s="11"/>
      <c r="D6" s="14"/>
      <c r="F6" s="3"/>
    </row>
    <row r="7" spans="1:8" x14ac:dyDescent="0.2">
      <c r="B7" s="15"/>
      <c r="H7" s="3"/>
    </row>
    <row r="8" spans="1:8" ht="37.5" customHeight="1" x14ac:dyDescent="0.2">
      <c r="A8" s="141" t="s">
        <v>858</v>
      </c>
      <c r="B8" s="136" t="s">
        <v>780</v>
      </c>
      <c r="H8" s="3"/>
    </row>
    <row r="9" spans="1:8" ht="33.75" customHeight="1" x14ac:dyDescent="0.2">
      <c r="A9" s="142" t="s">
        <v>859</v>
      </c>
      <c r="B9" s="136" t="s">
        <v>901</v>
      </c>
      <c r="H9" s="3"/>
    </row>
    <row r="10" spans="1:8" ht="38.25" customHeight="1" x14ac:dyDescent="0.2">
      <c r="A10" s="143" t="s">
        <v>867</v>
      </c>
      <c r="B10" s="136" t="s">
        <v>781</v>
      </c>
      <c r="H10" s="3"/>
    </row>
    <row r="11" spans="1:8" ht="38.25" customHeight="1" x14ac:dyDescent="0.2">
      <c r="A11" s="157" t="s">
        <v>866</v>
      </c>
      <c r="B11" s="136" t="s">
        <v>902</v>
      </c>
      <c r="H11" s="3"/>
    </row>
    <row r="12" spans="1:8" x14ac:dyDescent="0.2">
      <c r="B12" s="15"/>
      <c r="H12" s="3"/>
    </row>
    <row r="13" spans="1:8" ht="22.5" x14ac:dyDescent="0.2">
      <c r="A13" s="16" t="s">
        <v>2</v>
      </c>
      <c r="B13" s="17" t="s">
        <v>3</v>
      </c>
      <c r="C13" s="19" t="s">
        <v>1608</v>
      </c>
      <c r="D13" s="18" t="s">
        <v>4</v>
      </c>
      <c r="E13" s="18" t="s">
        <v>5</v>
      </c>
      <c r="F13" s="19" t="s">
        <v>6</v>
      </c>
      <c r="G13" s="20" t="s">
        <v>7</v>
      </c>
      <c r="H13" s="20" t="s">
        <v>8</v>
      </c>
    </row>
    <row r="14" spans="1:8" ht="18" customHeight="1" x14ac:dyDescent="0.2">
      <c r="A14" s="21"/>
      <c r="B14" s="22" t="s">
        <v>9</v>
      </c>
      <c r="C14" s="23"/>
      <c r="D14" s="23"/>
      <c r="E14" s="23"/>
      <c r="F14" s="24"/>
      <c r="G14" s="25"/>
      <c r="H14" s="25"/>
    </row>
    <row r="15" spans="1:8" ht="18" customHeight="1" x14ac:dyDescent="0.2">
      <c r="A15" s="166"/>
      <c r="B15" s="27" t="s">
        <v>67</v>
      </c>
      <c r="C15" s="28"/>
      <c r="D15" s="28"/>
      <c r="E15" s="28"/>
      <c r="F15" s="29">
        <v>1</v>
      </c>
      <c r="G15" s="30"/>
      <c r="H15" s="31">
        <f t="shared" ref="H15:H33" si="0">G15*F15</f>
        <v>0</v>
      </c>
    </row>
    <row r="16" spans="1:8" ht="89.25" x14ac:dyDescent="0.2">
      <c r="A16" s="173" t="s">
        <v>68</v>
      </c>
      <c r="B16" s="40" t="s">
        <v>963</v>
      </c>
      <c r="C16" s="71" t="s">
        <v>1611</v>
      </c>
      <c r="D16" s="72"/>
      <c r="E16" s="71" t="s">
        <v>69</v>
      </c>
      <c r="F16" s="255" t="s">
        <v>1610</v>
      </c>
      <c r="G16" s="256"/>
      <c r="H16" s="37"/>
    </row>
    <row r="17" spans="1:8" ht="89.25" x14ac:dyDescent="0.2">
      <c r="A17" s="173" t="s">
        <v>70</v>
      </c>
      <c r="B17" s="40" t="s">
        <v>964</v>
      </c>
      <c r="C17" s="71" t="s">
        <v>1611</v>
      </c>
      <c r="D17" s="72"/>
      <c r="E17" s="71" t="s">
        <v>71</v>
      </c>
      <c r="F17" s="255" t="s">
        <v>1610</v>
      </c>
      <c r="G17" s="256"/>
      <c r="H17" s="37"/>
    </row>
    <row r="18" spans="1:8" ht="12.75" x14ac:dyDescent="0.2">
      <c r="A18" s="173" t="s">
        <v>72</v>
      </c>
      <c r="B18" s="65" t="s">
        <v>73</v>
      </c>
      <c r="C18" s="71" t="s">
        <v>1611</v>
      </c>
      <c r="D18" s="72" t="s">
        <v>74</v>
      </c>
      <c r="E18" s="71" t="s">
        <v>75</v>
      </c>
      <c r="F18" s="255" t="s">
        <v>1610</v>
      </c>
      <c r="G18" s="256"/>
      <c r="H18" s="37"/>
    </row>
    <row r="19" spans="1:8" ht="17.25" customHeight="1" x14ac:dyDescent="0.2">
      <c r="A19" s="167"/>
      <c r="B19" s="51"/>
      <c r="C19" s="52"/>
      <c r="D19" s="53"/>
      <c r="E19" s="52"/>
      <c r="F19" s="54">
        <v>1</v>
      </c>
      <c r="G19" s="55"/>
      <c r="H19" s="55">
        <f t="shared" si="0"/>
        <v>0</v>
      </c>
    </row>
    <row r="20" spans="1:8" ht="17.25" customHeight="1" x14ac:dyDescent="0.2">
      <c r="A20" s="166"/>
      <c r="B20" s="27" t="s">
        <v>94</v>
      </c>
      <c r="C20" s="28"/>
      <c r="D20" s="28"/>
      <c r="E20" s="28"/>
      <c r="F20" s="29">
        <v>1</v>
      </c>
      <c r="G20" s="30"/>
      <c r="H20" s="31">
        <f t="shared" si="0"/>
        <v>0</v>
      </c>
    </row>
    <row r="21" spans="1:8" ht="63.75" x14ac:dyDescent="0.2">
      <c r="A21" s="161" t="s">
        <v>95</v>
      </c>
      <c r="B21" s="40" t="s">
        <v>965</v>
      </c>
      <c r="C21" s="71" t="s">
        <v>1611</v>
      </c>
      <c r="D21" s="72" t="s">
        <v>978</v>
      </c>
      <c r="E21" s="71"/>
      <c r="F21" s="255" t="s">
        <v>1610</v>
      </c>
      <c r="G21" s="256"/>
      <c r="H21" s="37"/>
    </row>
    <row r="22" spans="1:8" ht="12.75" x14ac:dyDescent="0.2">
      <c r="A22" s="161" t="s">
        <v>96</v>
      </c>
      <c r="B22" s="40" t="s">
        <v>79</v>
      </c>
      <c r="C22" s="71" t="s">
        <v>1611</v>
      </c>
      <c r="D22" s="72" t="s">
        <v>80</v>
      </c>
      <c r="E22" s="71" t="s">
        <v>81</v>
      </c>
      <c r="F22" s="255" t="s">
        <v>1610</v>
      </c>
      <c r="G22" s="256"/>
      <c r="H22" s="37"/>
    </row>
    <row r="23" spans="1:8" ht="38.25" x14ac:dyDescent="0.2">
      <c r="A23" s="161" t="s">
        <v>97</v>
      </c>
      <c r="B23" s="76" t="s">
        <v>967</v>
      </c>
      <c r="C23" s="71" t="s">
        <v>1614</v>
      </c>
      <c r="D23" s="34" t="s">
        <v>98</v>
      </c>
      <c r="E23" s="33"/>
      <c r="F23" s="255" t="s">
        <v>1610</v>
      </c>
      <c r="G23" s="256"/>
      <c r="H23" s="37"/>
    </row>
    <row r="24" spans="1:8" ht="38.25" x14ac:dyDescent="0.2">
      <c r="A24" s="161" t="s">
        <v>99</v>
      </c>
      <c r="B24" s="76" t="s">
        <v>967</v>
      </c>
      <c r="C24" s="71" t="s">
        <v>1611</v>
      </c>
      <c r="D24" s="34" t="s">
        <v>100</v>
      </c>
      <c r="E24" s="33"/>
      <c r="F24" s="255" t="s">
        <v>1610</v>
      </c>
      <c r="G24" s="256"/>
      <c r="H24" s="37"/>
    </row>
    <row r="25" spans="1:8" ht="38.25" x14ac:dyDescent="0.2">
      <c r="A25" s="161" t="s">
        <v>101</v>
      </c>
      <c r="B25" s="76" t="s">
        <v>967</v>
      </c>
      <c r="C25" s="71" t="s">
        <v>1611</v>
      </c>
      <c r="D25" s="34" t="s">
        <v>979</v>
      </c>
      <c r="E25" s="33"/>
      <c r="F25" s="255" t="s">
        <v>1610</v>
      </c>
      <c r="G25" s="256"/>
      <c r="H25" s="37"/>
    </row>
    <row r="26" spans="1:8" ht="38.25" x14ac:dyDescent="0.2">
      <c r="A26" s="161" t="s">
        <v>102</v>
      </c>
      <c r="B26" s="76" t="s">
        <v>972</v>
      </c>
      <c r="C26" s="71" t="s">
        <v>1611</v>
      </c>
      <c r="D26" s="34" t="s">
        <v>980</v>
      </c>
      <c r="E26" s="33"/>
      <c r="F26" s="255" t="s">
        <v>1610</v>
      </c>
      <c r="G26" s="256"/>
      <c r="H26" s="37"/>
    </row>
    <row r="27" spans="1:8" ht="38.25" x14ac:dyDescent="0.2">
      <c r="A27" s="161" t="s">
        <v>103</v>
      </c>
      <c r="B27" s="76" t="s">
        <v>967</v>
      </c>
      <c r="C27" s="33" t="s">
        <v>1613</v>
      </c>
      <c r="D27" s="34" t="s">
        <v>969</v>
      </c>
      <c r="E27" s="33"/>
      <c r="F27" s="255" t="s">
        <v>1610</v>
      </c>
      <c r="G27" s="256"/>
      <c r="H27" s="37"/>
    </row>
    <row r="28" spans="1:8" ht="38.25" x14ac:dyDescent="0.2">
      <c r="A28" s="161" t="s">
        <v>104</v>
      </c>
      <c r="B28" s="76" t="s">
        <v>967</v>
      </c>
      <c r="C28" s="71" t="s">
        <v>1611</v>
      </c>
      <c r="D28" s="34" t="s">
        <v>981</v>
      </c>
      <c r="E28" s="33"/>
      <c r="F28" s="255" t="s">
        <v>1610</v>
      </c>
      <c r="G28" s="256"/>
      <c r="H28" s="37"/>
    </row>
    <row r="29" spans="1:8" ht="38.25" x14ac:dyDescent="0.2">
      <c r="A29" s="161" t="s">
        <v>105</v>
      </c>
      <c r="B29" s="76" t="s">
        <v>967</v>
      </c>
      <c r="C29" s="71" t="s">
        <v>1611</v>
      </c>
      <c r="D29" s="34" t="s">
        <v>982</v>
      </c>
      <c r="E29" s="33"/>
      <c r="F29" s="255" t="s">
        <v>1610</v>
      </c>
      <c r="G29" s="256"/>
      <c r="H29" s="37"/>
    </row>
    <row r="30" spans="1:8" ht="51" x14ac:dyDescent="0.2">
      <c r="A30" s="161" t="s">
        <v>106</v>
      </c>
      <c r="B30" s="40" t="s">
        <v>976</v>
      </c>
      <c r="C30" s="71" t="s">
        <v>1611</v>
      </c>
      <c r="D30" s="34" t="s">
        <v>107</v>
      </c>
      <c r="E30" s="41"/>
      <c r="F30" s="255" t="s">
        <v>1610</v>
      </c>
      <c r="G30" s="256"/>
      <c r="H30" s="37"/>
    </row>
    <row r="31" spans="1:8" ht="38.25" x14ac:dyDescent="0.2">
      <c r="A31" s="161" t="s">
        <v>108</v>
      </c>
      <c r="B31" s="40" t="s">
        <v>947</v>
      </c>
      <c r="C31" s="71" t="s">
        <v>1611</v>
      </c>
      <c r="D31" s="41" t="s">
        <v>948</v>
      </c>
      <c r="E31" s="41" t="s">
        <v>949</v>
      </c>
      <c r="F31" s="255" t="s">
        <v>1610</v>
      </c>
      <c r="G31" s="256"/>
      <c r="H31" s="37"/>
    </row>
    <row r="32" spans="1:8" ht="17.25" customHeight="1" x14ac:dyDescent="0.2">
      <c r="A32" s="167"/>
      <c r="B32" s="51"/>
      <c r="C32" s="52"/>
      <c r="D32" s="53"/>
      <c r="E32" s="52"/>
      <c r="F32" s="54">
        <v>1</v>
      </c>
      <c r="G32" s="55"/>
      <c r="H32" s="55">
        <f t="shared" si="0"/>
        <v>0</v>
      </c>
    </row>
    <row r="33" spans="1:8" ht="17.25" customHeight="1" x14ac:dyDescent="0.2">
      <c r="A33" s="166"/>
      <c r="B33" s="27" t="s">
        <v>109</v>
      </c>
      <c r="C33" s="28"/>
      <c r="D33" s="28"/>
      <c r="E33" s="28"/>
      <c r="F33" s="29">
        <v>1</v>
      </c>
      <c r="G33" s="30"/>
      <c r="H33" s="31">
        <f t="shared" si="0"/>
        <v>0</v>
      </c>
    </row>
    <row r="34" spans="1:8" ht="25.5" customHeight="1" x14ac:dyDescent="0.2">
      <c r="A34" s="161" t="s">
        <v>110</v>
      </c>
      <c r="B34" s="40" t="s">
        <v>983</v>
      </c>
      <c r="C34" s="71" t="s">
        <v>1611</v>
      </c>
      <c r="D34" s="34" t="s">
        <v>984</v>
      </c>
      <c r="E34" s="33"/>
      <c r="F34" s="255" t="s">
        <v>1610</v>
      </c>
      <c r="G34" s="256"/>
      <c r="H34" s="37"/>
    </row>
    <row r="35" spans="1:8" ht="25.5" customHeight="1" x14ac:dyDescent="0.2">
      <c r="A35" s="161" t="s">
        <v>111</v>
      </c>
      <c r="B35" s="40" t="s">
        <v>983</v>
      </c>
      <c r="C35" s="71" t="s">
        <v>1611</v>
      </c>
      <c r="D35" s="34" t="s">
        <v>985</v>
      </c>
      <c r="E35" s="33"/>
      <c r="F35" s="255" t="s">
        <v>1610</v>
      </c>
      <c r="G35" s="256"/>
      <c r="H35" s="37"/>
    </row>
    <row r="36" spans="1:8" ht="38.25" x14ac:dyDescent="0.2">
      <c r="A36" s="161" t="s">
        <v>112</v>
      </c>
      <c r="B36" s="40" t="s">
        <v>947</v>
      </c>
      <c r="C36" s="71" t="s">
        <v>1611</v>
      </c>
      <c r="D36" s="41" t="s">
        <v>948</v>
      </c>
      <c r="E36" s="41" t="s">
        <v>949</v>
      </c>
      <c r="F36" s="255" t="s">
        <v>1610</v>
      </c>
      <c r="G36" s="256"/>
      <c r="H36" s="37"/>
    </row>
    <row r="37" spans="1:8" ht="38.25" x14ac:dyDescent="0.2">
      <c r="A37" s="161" t="s">
        <v>113</v>
      </c>
      <c r="B37" s="40" t="s">
        <v>986</v>
      </c>
      <c r="C37" s="33" t="s">
        <v>1613</v>
      </c>
      <c r="D37" s="34" t="s">
        <v>987</v>
      </c>
      <c r="E37" s="33"/>
      <c r="F37" s="255" t="s">
        <v>1610</v>
      </c>
      <c r="G37" s="256"/>
      <c r="H37" s="37"/>
    </row>
    <row r="38" spans="1:8" ht="12.75" x14ac:dyDescent="0.2">
      <c r="A38" s="161" t="s">
        <v>115</v>
      </c>
      <c r="B38" s="66" t="s">
        <v>988</v>
      </c>
      <c r="C38" s="71" t="s">
        <v>1611</v>
      </c>
      <c r="D38" s="34" t="s">
        <v>116</v>
      </c>
      <c r="E38" s="33"/>
      <c r="F38" s="255" t="s">
        <v>1610</v>
      </c>
      <c r="G38" s="256"/>
      <c r="H38" s="37"/>
    </row>
    <row r="39" spans="1:8" ht="38.25" x14ac:dyDescent="0.2">
      <c r="A39" s="161" t="s">
        <v>117</v>
      </c>
      <c r="B39" s="40" t="s">
        <v>989</v>
      </c>
      <c r="C39" s="71" t="s">
        <v>1611</v>
      </c>
      <c r="D39" s="34" t="s">
        <v>990</v>
      </c>
      <c r="E39" s="33"/>
      <c r="F39" s="255" t="s">
        <v>1610</v>
      </c>
      <c r="G39" s="256"/>
      <c r="H39" s="37"/>
    </row>
    <row r="40" spans="1:8" ht="17.25" customHeight="1" x14ac:dyDescent="0.2">
      <c r="A40" s="161" t="s">
        <v>119</v>
      </c>
      <c r="B40" s="66" t="s">
        <v>120</v>
      </c>
      <c r="C40" s="71" t="s">
        <v>1611</v>
      </c>
      <c r="D40" s="34"/>
      <c r="E40" s="33"/>
      <c r="F40" s="255" t="s">
        <v>1610</v>
      </c>
      <c r="G40" s="256"/>
      <c r="H40" s="37"/>
    </row>
    <row r="41" spans="1:8" ht="51" x14ac:dyDescent="0.2">
      <c r="A41" s="161" t="s">
        <v>121</v>
      </c>
      <c r="B41" s="40" t="s">
        <v>991</v>
      </c>
      <c r="C41" s="71" t="s">
        <v>1611</v>
      </c>
      <c r="D41" s="34" t="s">
        <v>21</v>
      </c>
      <c r="E41" s="33"/>
      <c r="F41" s="255" t="s">
        <v>1610</v>
      </c>
      <c r="G41" s="256"/>
      <c r="H41" s="37"/>
    </row>
    <row r="42" spans="1:8" ht="51" x14ac:dyDescent="0.2">
      <c r="A42" s="161" t="s">
        <v>122</v>
      </c>
      <c r="B42" s="58" t="s">
        <v>950</v>
      </c>
      <c r="C42" s="71" t="s">
        <v>1611</v>
      </c>
      <c r="D42" s="41" t="s">
        <v>951</v>
      </c>
      <c r="E42" s="41" t="s">
        <v>949</v>
      </c>
      <c r="F42" s="255" t="s">
        <v>1610</v>
      </c>
      <c r="G42" s="256"/>
      <c r="H42" s="39"/>
    </row>
    <row r="43" spans="1:8" ht="12.75" x14ac:dyDescent="0.2">
      <c r="A43" s="161" t="s">
        <v>124</v>
      </c>
      <c r="B43" s="40" t="s">
        <v>992</v>
      </c>
      <c r="C43" s="71" t="s">
        <v>1611</v>
      </c>
      <c r="D43" s="41" t="s">
        <v>125</v>
      </c>
      <c r="E43" s="71"/>
      <c r="F43" s="255" t="s">
        <v>1610</v>
      </c>
      <c r="G43" s="256"/>
      <c r="H43" s="37"/>
    </row>
    <row r="44" spans="1:8" ht="12.75" x14ac:dyDescent="0.2">
      <c r="A44" s="161" t="s">
        <v>126</v>
      </c>
      <c r="B44" s="40" t="s">
        <v>127</v>
      </c>
      <c r="C44" s="71" t="s">
        <v>1611</v>
      </c>
      <c r="D44" s="41" t="s">
        <v>125</v>
      </c>
      <c r="E44" s="71"/>
      <c r="F44" s="255" t="s">
        <v>1610</v>
      </c>
      <c r="G44" s="256"/>
      <c r="H44" s="37"/>
    </row>
    <row r="45" spans="1:8" ht="51" x14ac:dyDescent="0.2">
      <c r="A45" s="161" t="s">
        <v>128</v>
      </c>
      <c r="B45" s="40" t="s">
        <v>993</v>
      </c>
      <c r="C45" s="33" t="s">
        <v>1613</v>
      </c>
      <c r="D45" s="41" t="s">
        <v>994</v>
      </c>
      <c r="E45" s="33"/>
      <c r="F45" s="255" t="s">
        <v>1610</v>
      </c>
      <c r="G45" s="256"/>
      <c r="H45" s="37"/>
    </row>
    <row r="46" spans="1:8" ht="51" x14ac:dyDescent="0.2">
      <c r="A46" s="161" t="s">
        <v>129</v>
      </c>
      <c r="B46" s="40" t="s">
        <v>993</v>
      </c>
      <c r="C46" s="71" t="s">
        <v>1611</v>
      </c>
      <c r="D46" s="41" t="s">
        <v>995</v>
      </c>
      <c r="E46" s="33"/>
      <c r="F46" s="255" t="s">
        <v>1610</v>
      </c>
      <c r="G46" s="256"/>
      <c r="H46" s="37"/>
    </row>
    <row r="47" spans="1:8" ht="25.5" x14ac:dyDescent="0.2">
      <c r="A47" s="161" t="s">
        <v>130</v>
      </c>
      <c r="B47" s="63" t="s">
        <v>996</v>
      </c>
      <c r="C47" s="71" t="s">
        <v>1611</v>
      </c>
      <c r="D47" s="35" t="s">
        <v>131</v>
      </c>
      <c r="E47" s="35"/>
      <c r="F47" s="255" t="s">
        <v>1610</v>
      </c>
      <c r="G47" s="256"/>
      <c r="H47" s="37"/>
    </row>
    <row r="48" spans="1:8" ht="17.25" customHeight="1" x14ac:dyDescent="0.2">
      <c r="A48" s="161" t="s">
        <v>132</v>
      </c>
      <c r="B48" s="47" t="s">
        <v>133</v>
      </c>
      <c r="C48" s="71" t="s">
        <v>1611</v>
      </c>
      <c r="D48" s="35"/>
      <c r="E48" s="35"/>
      <c r="F48" s="255" t="s">
        <v>1610</v>
      </c>
      <c r="G48" s="256"/>
      <c r="H48" s="37"/>
    </row>
    <row r="49" spans="1:8" ht="17.25" customHeight="1" x14ac:dyDescent="0.2">
      <c r="A49" s="169"/>
      <c r="B49" s="162"/>
      <c r="C49" s="52"/>
      <c r="D49" s="53"/>
      <c r="E49" s="52"/>
      <c r="F49" s="54"/>
      <c r="G49" s="55"/>
      <c r="H49" s="55"/>
    </row>
    <row r="50" spans="1:8" ht="17.25" customHeight="1" x14ac:dyDescent="0.2">
      <c r="A50" s="166"/>
      <c r="B50" s="27" t="s">
        <v>134</v>
      </c>
      <c r="C50" s="28"/>
      <c r="D50" s="28"/>
      <c r="E50" s="28"/>
      <c r="F50" s="29">
        <v>1</v>
      </c>
      <c r="G50" s="30"/>
      <c r="H50" s="31">
        <f t="shared" ref="H50" si="1">G50*F50</f>
        <v>0</v>
      </c>
    </row>
    <row r="51" spans="1:8" ht="63.75" x14ac:dyDescent="0.2">
      <c r="A51" s="161" t="s">
        <v>135</v>
      </c>
      <c r="B51" s="40" t="s">
        <v>997</v>
      </c>
      <c r="C51" s="71" t="s">
        <v>1611</v>
      </c>
      <c r="D51" s="72" t="s">
        <v>998</v>
      </c>
      <c r="E51" s="71"/>
      <c r="F51" s="255" t="s">
        <v>1610</v>
      </c>
      <c r="G51" s="256"/>
      <c r="H51" s="37"/>
    </row>
    <row r="52" spans="1:8" ht="17.25" customHeight="1" x14ac:dyDescent="0.2">
      <c r="A52" s="161" t="s">
        <v>136</v>
      </c>
      <c r="B52" s="40" t="s">
        <v>79</v>
      </c>
      <c r="C52" s="71" t="s">
        <v>1611</v>
      </c>
      <c r="D52" s="72"/>
      <c r="E52" s="71" t="s">
        <v>81</v>
      </c>
      <c r="F52" s="255" t="s">
        <v>1610</v>
      </c>
      <c r="G52" s="256"/>
      <c r="H52" s="37"/>
    </row>
    <row r="53" spans="1:8" ht="17.25" customHeight="1" x14ac:dyDescent="0.2">
      <c r="A53" s="161" t="s">
        <v>137</v>
      </c>
      <c r="B53" s="40" t="s">
        <v>138</v>
      </c>
      <c r="C53" s="71" t="s">
        <v>1611</v>
      </c>
      <c r="D53" s="72"/>
      <c r="E53" s="71" t="s">
        <v>139</v>
      </c>
      <c r="F53" s="255" t="s">
        <v>1610</v>
      </c>
      <c r="G53" s="256"/>
      <c r="H53" s="37"/>
    </row>
    <row r="54" spans="1:8" ht="38.25" x14ac:dyDescent="0.2">
      <c r="A54" s="161" t="s">
        <v>140</v>
      </c>
      <c r="B54" s="76" t="s">
        <v>967</v>
      </c>
      <c r="C54" s="33" t="s">
        <v>1613</v>
      </c>
      <c r="D54" s="34" t="s">
        <v>999</v>
      </c>
      <c r="E54" s="33"/>
      <c r="F54" s="255" t="s">
        <v>1610</v>
      </c>
      <c r="G54" s="256"/>
      <c r="H54" s="37"/>
    </row>
    <row r="55" spans="1:8" ht="38.25" x14ac:dyDescent="0.2">
      <c r="A55" s="161" t="s">
        <v>141</v>
      </c>
      <c r="B55" s="76" t="s">
        <v>972</v>
      </c>
      <c r="C55" s="71" t="s">
        <v>1611</v>
      </c>
      <c r="D55" s="34" t="s">
        <v>1000</v>
      </c>
      <c r="E55" s="33"/>
      <c r="F55" s="255" t="s">
        <v>1610</v>
      </c>
      <c r="G55" s="256"/>
      <c r="H55" s="37"/>
    </row>
    <row r="56" spans="1:8" ht="38.25" x14ac:dyDescent="0.2">
      <c r="A56" s="161" t="s">
        <v>142</v>
      </c>
      <c r="B56" s="76" t="s">
        <v>967</v>
      </c>
      <c r="C56" s="33" t="s">
        <v>1613</v>
      </c>
      <c r="D56" s="34" t="s">
        <v>1001</v>
      </c>
      <c r="E56" s="33"/>
      <c r="F56" s="255" t="s">
        <v>1610</v>
      </c>
      <c r="G56" s="256"/>
      <c r="H56" s="37"/>
    </row>
    <row r="57" spans="1:8" ht="38.25" x14ac:dyDescent="0.2">
      <c r="A57" s="161" t="s">
        <v>143</v>
      </c>
      <c r="B57" s="76" t="s">
        <v>967</v>
      </c>
      <c r="C57" s="71" t="s">
        <v>1611</v>
      </c>
      <c r="D57" s="34" t="s">
        <v>1002</v>
      </c>
      <c r="E57" s="33"/>
      <c r="F57" s="255" t="s">
        <v>1610</v>
      </c>
      <c r="G57" s="256"/>
      <c r="H57" s="37"/>
    </row>
    <row r="58" spans="1:8" ht="17.25" customHeight="1" x14ac:dyDescent="0.2">
      <c r="A58" s="169"/>
      <c r="B58" s="162"/>
      <c r="C58" s="52"/>
      <c r="D58" s="53"/>
      <c r="E58" s="52"/>
      <c r="F58" s="54"/>
      <c r="G58" s="55"/>
      <c r="H58" s="55"/>
    </row>
    <row r="59" spans="1:8" ht="17.25" customHeight="1" x14ac:dyDescent="0.2">
      <c r="A59" s="166"/>
      <c r="B59" s="27" t="s">
        <v>144</v>
      </c>
      <c r="C59" s="28"/>
      <c r="D59" s="28"/>
      <c r="E59" s="28"/>
      <c r="F59" s="29">
        <v>1</v>
      </c>
      <c r="G59" s="30"/>
      <c r="H59" s="31">
        <f t="shared" ref="H59" si="2">G59*F59</f>
        <v>0</v>
      </c>
    </row>
    <row r="60" spans="1:8" ht="63.75" x14ac:dyDescent="0.2">
      <c r="A60" s="161" t="s">
        <v>145</v>
      </c>
      <c r="B60" s="40" t="s">
        <v>1003</v>
      </c>
      <c r="C60" s="71" t="s">
        <v>1611</v>
      </c>
      <c r="D60" s="72" t="s">
        <v>1004</v>
      </c>
      <c r="E60" s="71"/>
      <c r="F60" s="255" t="s">
        <v>1610</v>
      </c>
      <c r="G60" s="256"/>
      <c r="H60" s="37"/>
    </row>
    <row r="61" spans="1:8" ht="12.75" x14ac:dyDescent="0.2">
      <c r="A61" s="161" t="s">
        <v>146</v>
      </c>
      <c r="B61" s="40" t="s">
        <v>79</v>
      </c>
      <c r="C61" s="71" t="s">
        <v>1611</v>
      </c>
      <c r="D61" s="72"/>
      <c r="E61" s="71" t="s">
        <v>81</v>
      </c>
      <c r="F61" s="255" t="s">
        <v>1610</v>
      </c>
      <c r="G61" s="256"/>
      <c r="H61" s="37"/>
    </row>
    <row r="62" spans="1:8" ht="38.25" x14ac:dyDescent="0.2">
      <c r="A62" s="161" t="s">
        <v>147</v>
      </c>
      <c r="B62" s="76" t="s">
        <v>967</v>
      </c>
      <c r="C62" s="71" t="s">
        <v>1611</v>
      </c>
      <c r="D62" s="72" t="s">
        <v>999</v>
      </c>
      <c r="E62" s="71"/>
      <c r="F62" s="255" t="s">
        <v>1610</v>
      </c>
      <c r="G62" s="256"/>
      <c r="H62" s="37"/>
    </row>
    <row r="63" spans="1:8" ht="38.25" x14ac:dyDescent="0.2">
      <c r="A63" s="161" t="s">
        <v>148</v>
      </c>
      <c r="B63" s="76" t="s">
        <v>972</v>
      </c>
      <c r="C63" s="71" t="s">
        <v>1611</v>
      </c>
      <c r="D63" s="72" t="s">
        <v>1005</v>
      </c>
      <c r="E63" s="71"/>
      <c r="F63" s="255" t="s">
        <v>1610</v>
      </c>
      <c r="G63" s="256"/>
      <c r="H63" s="37"/>
    </row>
    <row r="64" spans="1:8" ht="12.75" x14ac:dyDescent="0.2">
      <c r="A64" s="161" t="s">
        <v>149</v>
      </c>
      <c r="B64" s="76" t="s">
        <v>150</v>
      </c>
      <c r="C64" s="71" t="s">
        <v>1613</v>
      </c>
      <c r="D64" s="72" t="s">
        <v>151</v>
      </c>
      <c r="E64" s="71"/>
      <c r="F64" s="255" t="s">
        <v>1610</v>
      </c>
      <c r="G64" s="256"/>
      <c r="H64" s="37"/>
    </row>
    <row r="65" spans="1:8" ht="51" x14ac:dyDescent="0.2">
      <c r="A65" s="161" t="s">
        <v>152</v>
      </c>
      <c r="B65" s="40" t="s">
        <v>976</v>
      </c>
      <c r="C65" s="71" t="s">
        <v>1611</v>
      </c>
      <c r="D65" s="34" t="s">
        <v>1006</v>
      </c>
      <c r="E65" s="33"/>
      <c r="F65" s="255" t="s">
        <v>1610</v>
      </c>
      <c r="G65" s="256"/>
      <c r="H65" s="37"/>
    </row>
    <row r="66" spans="1:8" ht="38.25" x14ac:dyDescent="0.2">
      <c r="A66" s="161" t="s">
        <v>153</v>
      </c>
      <c r="B66" s="40" t="s">
        <v>947</v>
      </c>
      <c r="C66" s="71" t="s">
        <v>1611</v>
      </c>
      <c r="D66" s="41" t="s">
        <v>948</v>
      </c>
      <c r="E66" s="41" t="s">
        <v>949</v>
      </c>
      <c r="F66" s="255" t="s">
        <v>1610</v>
      </c>
      <c r="G66" s="256"/>
      <c r="H66" s="37"/>
    </row>
    <row r="67" spans="1:8" ht="38.25" x14ac:dyDescent="0.2">
      <c r="A67" s="161" t="s">
        <v>154</v>
      </c>
      <c r="B67" s="76" t="s">
        <v>967</v>
      </c>
      <c r="C67" s="71" t="s">
        <v>1611</v>
      </c>
      <c r="D67" s="34" t="s">
        <v>1002</v>
      </c>
      <c r="E67" s="33"/>
      <c r="F67" s="255" t="s">
        <v>1610</v>
      </c>
      <c r="G67" s="256"/>
      <c r="H67" s="37"/>
    </row>
    <row r="68" spans="1:8" ht="12.75" x14ac:dyDescent="0.2">
      <c r="A68" s="176"/>
      <c r="B68" s="32"/>
      <c r="C68" s="33"/>
      <c r="D68" s="34"/>
      <c r="E68" s="33"/>
      <c r="F68" s="35"/>
      <c r="G68" s="36"/>
      <c r="H68" s="37"/>
    </row>
    <row r="69" spans="1:8" ht="12.75" x14ac:dyDescent="0.2">
      <c r="A69" s="26"/>
      <c r="B69" s="27" t="s">
        <v>155</v>
      </c>
      <c r="C69" s="28"/>
      <c r="D69" s="28"/>
      <c r="E69" s="28"/>
      <c r="F69" s="29">
        <v>1</v>
      </c>
      <c r="G69" s="30"/>
      <c r="H69" s="31">
        <f t="shared" ref="H69" si="3">G69*F69</f>
        <v>0</v>
      </c>
    </row>
    <row r="70" spans="1:8" ht="12.75" x14ac:dyDescent="0.2">
      <c r="A70" s="160" t="s">
        <v>156</v>
      </c>
      <c r="B70" s="32" t="s">
        <v>157</v>
      </c>
      <c r="C70" s="33"/>
      <c r="D70" s="34"/>
      <c r="E70" s="33"/>
      <c r="F70" s="255" t="s">
        <v>1610</v>
      </c>
      <c r="G70" s="256"/>
      <c r="H70" s="37"/>
    </row>
    <row r="71" spans="1:8" ht="38.25" x14ac:dyDescent="0.2">
      <c r="A71" s="160" t="s">
        <v>158</v>
      </c>
      <c r="B71" s="76" t="s">
        <v>967</v>
      </c>
      <c r="C71" s="71" t="s">
        <v>1611</v>
      </c>
      <c r="D71" s="34" t="s">
        <v>999</v>
      </c>
      <c r="E71" s="33"/>
      <c r="F71" s="255" t="s">
        <v>1610</v>
      </c>
      <c r="G71" s="256"/>
      <c r="H71" s="37"/>
    </row>
    <row r="72" spans="1:8" ht="38.25" x14ac:dyDescent="0.2">
      <c r="A72" s="160" t="s">
        <v>159</v>
      </c>
      <c r="B72" s="76" t="s">
        <v>967</v>
      </c>
      <c r="C72" s="71" t="s">
        <v>1611</v>
      </c>
      <c r="D72" s="34" t="s">
        <v>1007</v>
      </c>
      <c r="E72" s="33"/>
      <c r="F72" s="255" t="s">
        <v>1610</v>
      </c>
      <c r="G72" s="256"/>
      <c r="H72" s="37"/>
    </row>
    <row r="73" spans="1:8" ht="51" x14ac:dyDescent="0.2">
      <c r="A73" s="160" t="s">
        <v>160</v>
      </c>
      <c r="B73" s="40" t="s">
        <v>1008</v>
      </c>
      <c r="C73" s="71" t="s">
        <v>1611</v>
      </c>
      <c r="D73" s="34" t="s">
        <v>161</v>
      </c>
      <c r="E73" s="33"/>
      <c r="F73" s="255" t="s">
        <v>1610</v>
      </c>
      <c r="G73" s="256"/>
      <c r="H73" s="37"/>
    </row>
    <row r="74" spans="1:8" ht="12.75" x14ac:dyDescent="0.2">
      <c r="A74" s="160" t="s">
        <v>162</v>
      </c>
      <c r="B74" s="40" t="s">
        <v>120</v>
      </c>
      <c r="C74" s="71" t="s">
        <v>1611</v>
      </c>
      <c r="D74" s="34"/>
      <c r="E74" s="33"/>
      <c r="F74" s="255" t="s">
        <v>1610</v>
      </c>
      <c r="G74" s="256"/>
      <c r="H74" s="37"/>
    </row>
    <row r="75" spans="1:8" ht="51" x14ac:dyDescent="0.2">
      <c r="A75" s="160" t="s">
        <v>163</v>
      </c>
      <c r="B75" s="40" t="s">
        <v>1009</v>
      </c>
      <c r="C75" s="71" t="s">
        <v>1611</v>
      </c>
      <c r="D75" s="34" t="s">
        <v>987</v>
      </c>
      <c r="E75" s="33"/>
      <c r="F75" s="255" t="s">
        <v>1610</v>
      </c>
      <c r="G75" s="256"/>
      <c r="H75" s="37"/>
    </row>
    <row r="76" spans="1:8" ht="51" x14ac:dyDescent="0.2">
      <c r="A76" s="160" t="s">
        <v>164</v>
      </c>
      <c r="B76" s="40" t="s">
        <v>1010</v>
      </c>
      <c r="C76" s="71" t="s">
        <v>1611</v>
      </c>
      <c r="D76" s="34" t="s">
        <v>987</v>
      </c>
      <c r="E76" s="33"/>
      <c r="F76" s="255" t="s">
        <v>1610</v>
      </c>
      <c r="G76" s="256"/>
      <c r="H76" s="37"/>
    </row>
    <row r="77" spans="1:8" ht="51" x14ac:dyDescent="0.2">
      <c r="A77" s="160" t="s">
        <v>165</v>
      </c>
      <c r="B77" s="40" t="s">
        <v>1008</v>
      </c>
      <c r="C77" s="71" t="s">
        <v>1611</v>
      </c>
      <c r="D77" s="34" t="s">
        <v>114</v>
      </c>
      <c r="E77" s="33"/>
      <c r="F77" s="255" t="s">
        <v>1610</v>
      </c>
      <c r="G77" s="256"/>
      <c r="H77" s="37"/>
    </row>
    <row r="78" spans="1:8" ht="12.75" x14ac:dyDescent="0.2">
      <c r="A78" s="160" t="s">
        <v>166</v>
      </c>
      <c r="B78" s="40" t="s">
        <v>120</v>
      </c>
      <c r="C78" s="71" t="s">
        <v>1611</v>
      </c>
      <c r="D78" s="34"/>
      <c r="E78" s="33"/>
      <c r="F78" s="255" t="s">
        <v>1610</v>
      </c>
      <c r="G78" s="256"/>
      <c r="H78" s="37"/>
    </row>
    <row r="79" spans="1:8" ht="63.75" x14ac:dyDescent="0.2">
      <c r="A79" s="160" t="s">
        <v>167</v>
      </c>
      <c r="B79" s="40" t="s">
        <v>1011</v>
      </c>
      <c r="C79" s="71" t="s">
        <v>1611</v>
      </c>
      <c r="D79" s="34" t="s">
        <v>1012</v>
      </c>
      <c r="E79" s="33"/>
      <c r="F79" s="255" t="s">
        <v>1610</v>
      </c>
      <c r="G79" s="256"/>
      <c r="H79" s="37"/>
    </row>
    <row r="80" spans="1:8" ht="25.5" x14ac:dyDescent="0.2">
      <c r="A80" s="160" t="s">
        <v>168</v>
      </c>
      <c r="B80" s="40" t="s">
        <v>931</v>
      </c>
      <c r="C80" s="71" t="s">
        <v>1611</v>
      </c>
      <c r="D80" s="41" t="s">
        <v>932</v>
      </c>
      <c r="E80" s="41"/>
      <c r="F80" s="255" t="s">
        <v>1610</v>
      </c>
      <c r="G80" s="256"/>
      <c r="H80" s="39"/>
    </row>
    <row r="81" spans="1:8" ht="51" x14ac:dyDescent="0.2">
      <c r="A81" s="160" t="s">
        <v>169</v>
      </c>
      <c r="B81" s="40" t="s">
        <v>1013</v>
      </c>
      <c r="C81" s="71" t="s">
        <v>1611</v>
      </c>
      <c r="D81" s="34" t="s">
        <v>304</v>
      </c>
      <c r="E81" s="33"/>
      <c r="F81" s="255" t="s">
        <v>1610</v>
      </c>
      <c r="G81" s="256"/>
      <c r="H81" s="37"/>
    </row>
    <row r="82" spans="1:8" ht="25.5" x14ac:dyDescent="0.2">
      <c r="A82" s="160" t="s">
        <v>170</v>
      </c>
      <c r="B82" s="40" t="s">
        <v>1014</v>
      </c>
      <c r="C82" s="71" t="s">
        <v>1611</v>
      </c>
      <c r="D82" s="41" t="s">
        <v>1015</v>
      </c>
      <c r="E82" s="41" t="s">
        <v>171</v>
      </c>
      <c r="F82" s="255" t="s">
        <v>1610</v>
      </c>
      <c r="G82" s="256"/>
      <c r="H82" s="37"/>
    </row>
    <row r="83" spans="1:8" ht="12.75" x14ac:dyDescent="0.2">
      <c r="A83" s="160" t="s">
        <v>172</v>
      </c>
      <c r="B83" s="40" t="s">
        <v>1016</v>
      </c>
      <c r="C83" s="71" t="s">
        <v>1611</v>
      </c>
      <c r="D83" s="41"/>
      <c r="E83" s="41"/>
      <c r="F83" s="255" t="s">
        <v>1610</v>
      </c>
      <c r="G83" s="256"/>
      <c r="H83" s="37"/>
    </row>
    <row r="84" spans="1:8" ht="25.5" x14ac:dyDescent="0.2">
      <c r="A84" s="160" t="s">
        <v>175</v>
      </c>
      <c r="B84" s="40" t="s">
        <v>1017</v>
      </c>
      <c r="C84" s="71" t="s">
        <v>1611</v>
      </c>
      <c r="D84" s="41" t="s">
        <v>177</v>
      </c>
      <c r="E84" s="41"/>
      <c r="F84" s="255" t="s">
        <v>1610</v>
      </c>
      <c r="G84" s="256"/>
      <c r="H84" s="37"/>
    </row>
    <row r="85" spans="1:8" ht="51" x14ac:dyDescent="0.2">
      <c r="A85" s="160" t="s">
        <v>178</v>
      </c>
      <c r="B85" s="40" t="s">
        <v>993</v>
      </c>
      <c r="C85" s="33" t="s">
        <v>1613</v>
      </c>
      <c r="D85" s="41" t="s">
        <v>179</v>
      </c>
      <c r="E85" s="41"/>
      <c r="F85" s="255" t="s">
        <v>1610</v>
      </c>
      <c r="G85" s="256"/>
      <c r="H85" s="37"/>
    </row>
    <row r="86" spans="1:8" ht="51" x14ac:dyDescent="0.2">
      <c r="A86" s="160" t="s">
        <v>180</v>
      </c>
      <c r="B86" s="40" t="s">
        <v>993</v>
      </c>
      <c r="C86" s="71" t="s">
        <v>1611</v>
      </c>
      <c r="D86" s="41" t="s">
        <v>181</v>
      </c>
      <c r="E86" s="41"/>
      <c r="F86" s="255" t="s">
        <v>1610</v>
      </c>
      <c r="G86" s="256"/>
      <c r="H86" s="37"/>
    </row>
    <row r="87" spans="1:8" ht="25.5" x14ac:dyDescent="0.2">
      <c r="A87" s="160" t="s">
        <v>182</v>
      </c>
      <c r="B87" s="63" t="s">
        <v>996</v>
      </c>
      <c r="C87" s="71" t="s">
        <v>1611</v>
      </c>
      <c r="D87" s="35" t="s">
        <v>131</v>
      </c>
      <c r="E87" s="35"/>
      <c r="F87" s="255" t="s">
        <v>1610</v>
      </c>
      <c r="G87" s="256"/>
      <c r="H87" s="39"/>
    </row>
    <row r="88" spans="1:8" ht="12.75" x14ac:dyDescent="0.2">
      <c r="A88" s="160" t="s">
        <v>183</v>
      </c>
      <c r="B88" s="47" t="s">
        <v>133</v>
      </c>
      <c r="C88" s="71" t="s">
        <v>1611</v>
      </c>
      <c r="D88" s="48"/>
      <c r="E88" s="35"/>
      <c r="F88" s="255" t="s">
        <v>1610</v>
      </c>
      <c r="G88" s="256"/>
      <c r="H88" s="39"/>
    </row>
    <row r="89" spans="1:8" ht="12.75" x14ac:dyDescent="0.2">
      <c r="A89" s="176"/>
      <c r="B89" s="32"/>
      <c r="C89" s="33"/>
      <c r="D89" s="34"/>
      <c r="E89" s="33"/>
      <c r="F89" s="35"/>
      <c r="G89" s="36"/>
      <c r="H89" s="37"/>
    </row>
    <row r="90" spans="1:8" ht="12.75" x14ac:dyDescent="0.2">
      <c r="A90" s="26"/>
      <c r="B90" s="27" t="s">
        <v>184</v>
      </c>
      <c r="C90" s="28"/>
      <c r="D90" s="28"/>
      <c r="E90" s="28"/>
      <c r="F90" s="29">
        <v>1</v>
      </c>
      <c r="G90" s="30"/>
      <c r="H90" s="31">
        <f t="shared" ref="H90" si="4">G90*F90</f>
        <v>0</v>
      </c>
    </row>
    <row r="91" spans="1:8" ht="25.5" x14ac:dyDescent="0.2">
      <c r="A91" s="160" t="s">
        <v>185</v>
      </c>
      <c r="B91" s="66" t="s">
        <v>1018</v>
      </c>
      <c r="C91" s="33" t="s">
        <v>1611</v>
      </c>
      <c r="D91" s="34" t="s">
        <v>1019</v>
      </c>
      <c r="E91" s="33"/>
      <c r="F91" s="255" t="s">
        <v>1610</v>
      </c>
      <c r="G91" s="256"/>
      <c r="H91" s="37"/>
    </row>
    <row r="92" spans="1:8" ht="38.25" x14ac:dyDescent="0.2">
      <c r="A92" s="160" t="s">
        <v>186</v>
      </c>
      <c r="B92" s="76" t="s">
        <v>967</v>
      </c>
      <c r="C92" s="33" t="s">
        <v>1613</v>
      </c>
      <c r="D92" s="34" t="s">
        <v>953</v>
      </c>
      <c r="E92" s="33"/>
      <c r="F92" s="255" t="s">
        <v>1610</v>
      </c>
      <c r="G92" s="256"/>
      <c r="H92" s="37"/>
    </row>
    <row r="93" spans="1:8" ht="38.25" x14ac:dyDescent="0.2">
      <c r="A93" s="160" t="s">
        <v>187</v>
      </c>
      <c r="B93" s="40" t="s">
        <v>1020</v>
      </c>
      <c r="C93" s="33" t="s">
        <v>1611</v>
      </c>
      <c r="D93" s="72" t="s">
        <v>1021</v>
      </c>
      <c r="E93" s="71"/>
      <c r="F93" s="255" t="s">
        <v>1610</v>
      </c>
      <c r="G93" s="256"/>
      <c r="H93" s="37"/>
    </row>
    <row r="94" spans="1:8" ht="25.5" x14ac:dyDescent="0.2">
      <c r="A94" s="160" t="s">
        <v>188</v>
      </c>
      <c r="B94" s="40" t="s">
        <v>983</v>
      </c>
      <c r="C94" s="33" t="s">
        <v>1611</v>
      </c>
      <c r="D94" s="34" t="s">
        <v>1022</v>
      </c>
      <c r="E94" s="33"/>
      <c r="F94" s="255" t="s">
        <v>1610</v>
      </c>
      <c r="G94" s="256"/>
      <c r="H94" s="37"/>
    </row>
    <row r="95" spans="1:8" ht="38.25" x14ac:dyDescent="0.2">
      <c r="A95" s="160" t="s">
        <v>189</v>
      </c>
      <c r="B95" s="40" t="s">
        <v>947</v>
      </c>
      <c r="C95" s="33" t="s">
        <v>1611</v>
      </c>
      <c r="D95" s="41" t="s">
        <v>948</v>
      </c>
      <c r="E95" s="41" t="s">
        <v>949</v>
      </c>
      <c r="F95" s="255" t="s">
        <v>1610</v>
      </c>
      <c r="G95" s="256"/>
      <c r="H95" s="37"/>
    </row>
    <row r="96" spans="1:8" ht="51" x14ac:dyDescent="0.2">
      <c r="A96" s="160" t="s">
        <v>190</v>
      </c>
      <c r="B96" s="58" t="s">
        <v>950</v>
      </c>
      <c r="C96" s="33" t="s">
        <v>1611</v>
      </c>
      <c r="D96" s="41" t="s">
        <v>951</v>
      </c>
      <c r="E96" s="41" t="s">
        <v>949</v>
      </c>
      <c r="F96" s="255" t="s">
        <v>1610</v>
      </c>
      <c r="G96" s="256"/>
      <c r="H96" s="39"/>
    </row>
    <row r="97" spans="1:8" ht="12.75" x14ac:dyDescent="0.2">
      <c r="A97" s="176"/>
      <c r="B97" s="32"/>
      <c r="C97" s="33"/>
      <c r="D97" s="34"/>
      <c r="E97" s="33"/>
      <c r="F97" s="35"/>
      <c r="G97" s="36"/>
      <c r="H97" s="37"/>
    </row>
    <row r="98" spans="1:8" ht="12.75" x14ac:dyDescent="0.2">
      <c r="A98" s="26"/>
      <c r="B98" s="27" t="s">
        <v>191</v>
      </c>
      <c r="C98" s="28"/>
      <c r="D98" s="28"/>
      <c r="E98" s="28"/>
      <c r="F98" s="29">
        <v>1</v>
      </c>
      <c r="G98" s="30"/>
      <c r="H98" s="31">
        <f t="shared" ref="H98:H109" si="5">G98*F98</f>
        <v>0</v>
      </c>
    </row>
    <row r="99" spans="1:8" ht="63.75" x14ac:dyDescent="0.2">
      <c r="A99" s="160" t="s">
        <v>192</v>
      </c>
      <c r="B99" s="40" t="s">
        <v>1023</v>
      </c>
      <c r="C99" s="33" t="s">
        <v>1611</v>
      </c>
      <c r="D99" s="72" t="s">
        <v>1024</v>
      </c>
      <c r="E99" s="71"/>
      <c r="F99" s="255" t="s">
        <v>1610</v>
      </c>
      <c r="G99" s="256"/>
      <c r="H99" s="37"/>
    </row>
    <row r="100" spans="1:8" ht="12.75" x14ac:dyDescent="0.2">
      <c r="A100" s="160" t="s">
        <v>193</v>
      </c>
      <c r="B100" s="40" t="s">
        <v>79</v>
      </c>
      <c r="C100" s="33" t="s">
        <v>1611</v>
      </c>
      <c r="D100" s="72"/>
      <c r="E100" s="71" t="s">
        <v>81</v>
      </c>
      <c r="F100" s="255" t="s">
        <v>1610</v>
      </c>
      <c r="G100" s="256"/>
      <c r="H100" s="37"/>
    </row>
    <row r="101" spans="1:8" ht="38.25" x14ac:dyDescent="0.2">
      <c r="A101" s="160" t="s">
        <v>194</v>
      </c>
      <c r="B101" s="76" t="s">
        <v>967</v>
      </c>
      <c r="C101" s="33" t="s">
        <v>1611</v>
      </c>
      <c r="D101" s="34" t="s">
        <v>1025</v>
      </c>
      <c r="E101" s="33"/>
      <c r="F101" s="255" t="s">
        <v>1610</v>
      </c>
      <c r="G101" s="256"/>
      <c r="H101" s="37"/>
    </row>
    <row r="102" spans="1:8" ht="38.25" x14ac:dyDescent="0.2">
      <c r="A102" s="160" t="s">
        <v>195</v>
      </c>
      <c r="B102" s="76" t="s">
        <v>967</v>
      </c>
      <c r="C102" s="33" t="s">
        <v>1611</v>
      </c>
      <c r="D102" s="34" t="s">
        <v>971</v>
      </c>
      <c r="E102" s="33"/>
      <c r="F102" s="255" t="s">
        <v>1610</v>
      </c>
      <c r="G102" s="256"/>
      <c r="H102" s="37"/>
    </row>
    <row r="103" spans="1:8" ht="38.25" x14ac:dyDescent="0.2">
      <c r="A103" s="160" t="s">
        <v>196</v>
      </c>
      <c r="B103" s="76" t="s">
        <v>967</v>
      </c>
      <c r="C103" s="33" t="s">
        <v>1611</v>
      </c>
      <c r="D103" s="34" t="s">
        <v>1026</v>
      </c>
      <c r="E103" s="33"/>
      <c r="F103" s="255" t="s">
        <v>1610</v>
      </c>
      <c r="G103" s="256"/>
      <c r="H103" s="37"/>
    </row>
    <row r="104" spans="1:8" ht="38.25" x14ac:dyDescent="0.2">
      <c r="A104" s="160" t="s">
        <v>197</v>
      </c>
      <c r="B104" s="40" t="s">
        <v>1027</v>
      </c>
      <c r="C104" s="33" t="s">
        <v>1611</v>
      </c>
      <c r="D104" s="72" t="s">
        <v>1028</v>
      </c>
      <c r="E104" s="71"/>
      <c r="F104" s="255" t="s">
        <v>1610</v>
      </c>
      <c r="G104" s="256"/>
      <c r="H104" s="37"/>
    </row>
    <row r="105" spans="1:8" ht="38.25" x14ac:dyDescent="0.2">
      <c r="A105" s="160" t="s">
        <v>198</v>
      </c>
      <c r="B105" s="76" t="s">
        <v>967</v>
      </c>
      <c r="C105" s="33" t="s">
        <v>1611</v>
      </c>
      <c r="D105" s="34" t="s">
        <v>1029</v>
      </c>
      <c r="E105" s="33"/>
      <c r="F105" s="255" t="s">
        <v>1610</v>
      </c>
      <c r="G105" s="256"/>
      <c r="H105" s="37"/>
    </row>
    <row r="106" spans="1:8" ht="38.25" x14ac:dyDescent="0.2">
      <c r="A106" s="160" t="s">
        <v>199</v>
      </c>
      <c r="B106" s="40" t="s">
        <v>947</v>
      </c>
      <c r="C106" s="33" t="s">
        <v>1611</v>
      </c>
      <c r="D106" s="41" t="s">
        <v>948</v>
      </c>
      <c r="E106" s="41" t="s">
        <v>949</v>
      </c>
      <c r="F106" s="255" t="s">
        <v>1610</v>
      </c>
      <c r="G106" s="256"/>
      <c r="H106" s="37"/>
    </row>
    <row r="107" spans="1:8" ht="38.25" x14ac:dyDescent="0.2">
      <c r="A107" s="160" t="s">
        <v>200</v>
      </c>
      <c r="B107" s="40" t="s">
        <v>1030</v>
      </c>
      <c r="C107" s="33" t="s">
        <v>1611</v>
      </c>
      <c r="D107" s="72" t="s">
        <v>1031</v>
      </c>
      <c r="E107" s="71"/>
      <c r="F107" s="255" t="s">
        <v>1610</v>
      </c>
      <c r="G107" s="256"/>
      <c r="H107" s="37"/>
    </row>
    <row r="108" spans="1:8" ht="12.75" x14ac:dyDescent="0.2">
      <c r="A108" s="50"/>
      <c r="B108" s="51"/>
      <c r="C108" s="52"/>
      <c r="D108" s="53"/>
      <c r="E108" s="52"/>
      <c r="F108" s="54">
        <v>1</v>
      </c>
      <c r="G108" s="55"/>
      <c r="H108" s="55">
        <f t="shared" si="5"/>
        <v>0</v>
      </c>
    </row>
    <row r="109" spans="1:8" ht="12.75" x14ac:dyDescent="0.2">
      <c r="A109" s="26"/>
      <c r="B109" s="27" t="s">
        <v>201</v>
      </c>
      <c r="C109" s="28"/>
      <c r="D109" s="28"/>
      <c r="E109" s="28"/>
      <c r="F109" s="29">
        <v>1</v>
      </c>
      <c r="G109" s="30"/>
      <c r="H109" s="31">
        <f t="shared" si="5"/>
        <v>0</v>
      </c>
    </row>
    <row r="110" spans="1:8" ht="63.75" x14ac:dyDescent="0.2">
      <c r="A110" s="160" t="s">
        <v>202</v>
      </c>
      <c r="B110" s="40" t="s">
        <v>997</v>
      </c>
      <c r="C110" s="33" t="s">
        <v>1611</v>
      </c>
      <c r="D110" s="72" t="s">
        <v>1032</v>
      </c>
      <c r="E110" s="71"/>
      <c r="F110" s="255" t="s">
        <v>1610</v>
      </c>
      <c r="G110" s="256"/>
      <c r="H110" s="37"/>
    </row>
    <row r="111" spans="1:8" ht="12.75" x14ac:dyDescent="0.2">
      <c r="A111" s="160" t="s">
        <v>203</v>
      </c>
      <c r="B111" s="40" t="s">
        <v>79</v>
      </c>
      <c r="C111" s="33" t="s">
        <v>1611</v>
      </c>
      <c r="D111" s="72"/>
      <c r="E111" s="71" t="s">
        <v>81</v>
      </c>
      <c r="F111" s="255" t="s">
        <v>1610</v>
      </c>
      <c r="G111" s="256"/>
      <c r="H111" s="37"/>
    </row>
    <row r="112" spans="1:8" ht="12.75" x14ac:dyDescent="0.2">
      <c r="A112" s="160" t="s">
        <v>204</v>
      </c>
      <c r="B112" s="40" t="s">
        <v>205</v>
      </c>
      <c r="C112" s="33" t="s">
        <v>1611</v>
      </c>
      <c r="D112" s="72"/>
      <c r="E112" s="71" t="s">
        <v>139</v>
      </c>
      <c r="F112" s="255" t="s">
        <v>1610</v>
      </c>
      <c r="G112" s="256"/>
      <c r="H112" s="37"/>
    </row>
    <row r="113" spans="1:8" ht="38.25" x14ac:dyDescent="0.2">
      <c r="A113" s="160" t="s">
        <v>206</v>
      </c>
      <c r="B113" s="76" t="s">
        <v>967</v>
      </c>
      <c r="C113" s="33" t="s">
        <v>1611</v>
      </c>
      <c r="D113" s="34" t="s">
        <v>207</v>
      </c>
      <c r="E113" s="33"/>
      <c r="F113" s="255" t="s">
        <v>1610</v>
      </c>
      <c r="G113" s="256"/>
      <c r="H113" s="37"/>
    </row>
    <row r="114" spans="1:8" ht="38.25" x14ac:dyDescent="0.2">
      <c r="A114" s="160" t="s">
        <v>208</v>
      </c>
      <c r="B114" s="76" t="s">
        <v>972</v>
      </c>
      <c r="C114" s="33" t="s">
        <v>1611</v>
      </c>
      <c r="D114" s="34" t="s">
        <v>1033</v>
      </c>
      <c r="E114" s="33"/>
      <c r="F114" s="255" t="s">
        <v>1610</v>
      </c>
      <c r="G114" s="256"/>
      <c r="H114" s="37"/>
    </row>
    <row r="115" spans="1:8" ht="38.25" x14ac:dyDescent="0.2">
      <c r="A115" s="160" t="s">
        <v>209</v>
      </c>
      <c r="B115" s="76" t="s">
        <v>967</v>
      </c>
      <c r="C115" s="33" t="s">
        <v>1611</v>
      </c>
      <c r="D115" s="34" t="s">
        <v>1034</v>
      </c>
      <c r="E115" s="33"/>
      <c r="F115" s="255" t="s">
        <v>1610</v>
      </c>
      <c r="G115" s="256"/>
      <c r="H115" s="37"/>
    </row>
    <row r="116" spans="1:8" ht="38.25" x14ac:dyDescent="0.2">
      <c r="A116" s="160" t="s">
        <v>210</v>
      </c>
      <c r="B116" s="76" t="s">
        <v>967</v>
      </c>
      <c r="C116" s="33" t="s">
        <v>1611</v>
      </c>
      <c r="D116" s="34" t="s">
        <v>1035</v>
      </c>
      <c r="E116" s="33"/>
      <c r="F116" s="255" t="s">
        <v>1610</v>
      </c>
      <c r="G116" s="256"/>
      <c r="H116" s="37"/>
    </row>
    <row r="117" spans="1:8" ht="38.25" x14ac:dyDescent="0.2">
      <c r="A117" s="160" t="s">
        <v>211</v>
      </c>
      <c r="B117" s="76" t="s">
        <v>967</v>
      </c>
      <c r="C117" s="33" t="s">
        <v>1609</v>
      </c>
      <c r="D117" s="34" t="s">
        <v>1036</v>
      </c>
      <c r="E117" s="33"/>
      <c r="F117" s="255" t="s">
        <v>1610</v>
      </c>
      <c r="G117" s="256"/>
      <c r="H117" s="37"/>
    </row>
    <row r="118" spans="1:8" ht="38.25" x14ac:dyDescent="0.2">
      <c r="A118" s="160" t="s">
        <v>212</v>
      </c>
      <c r="B118" s="76" t="s">
        <v>967</v>
      </c>
      <c r="C118" s="33" t="s">
        <v>1611</v>
      </c>
      <c r="D118" s="72" t="s">
        <v>1037</v>
      </c>
      <c r="E118" s="71"/>
      <c r="F118" s="255" t="s">
        <v>1610</v>
      </c>
      <c r="G118" s="256"/>
      <c r="H118" s="37"/>
    </row>
    <row r="119" spans="1:8" ht="12.75" x14ac:dyDescent="0.2">
      <c r="A119" s="176"/>
      <c r="B119" s="32"/>
      <c r="C119" s="33"/>
      <c r="D119" s="34"/>
      <c r="E119" s="33"/>
      <c r="F119" s="35"/>
      <c r="G119" s="36"/>
      <c r="H119" s="37"/>
    </row>
    <row r="120" spans="1:8" ht="12.75" x14ac:dyDescent="0.2">
      <c r="A120" s="26"/>
      <c r="B120" s="27" t="s">
        <v>213</v>
      </c>
      <c r="C120" s="28"/>
      <c r="D120" s="28"/>
      <c r="E120" s="28"/>
      <c r="F120" s="29">
        <v>1</v>
      </c>
      <c r="G120" s="30"/>
      <c r="H120" s="31">
        <f t="shared" ref="H120" si="6">G120*F120</f>
        <v>0</v>
      </c>
    </row>
    <row r="121" spans="1:8" ht="12.75" x14ac:dyDescent="0.2">
      <c r="A121" s="160" t="s">
        <v>214</v>
      </c>
      <c r="B121" s="66" t="s">
        <v>45</v>
      </c>
      <c r="C121" s="33"/>
      <c r="D121" s="34"/>
      <c r="E121" s="33"/>
      <c r="F121" s="255" t="s">
        <v>1610</v>
      </c>
      <c r="G121" s="256"/>
      <c r="H121" s="37"/>
    </row>
    <row r="122" spans="1:8" ht="12.75" x14ac:dyDescent="0.2">
      <c r="A122" s="160" t="s">
        <v>215</v>
      </c>
      <c r="B122" s="66" t="s">
        <v>45</v>
      </c>
      <c r="C122" s="33"/>
      <c r="D122" s="34"/>
      <c r="E122" s="33"/>
      <c r="F122" s="255" t="s">
        <v>1610</v>
      </c>
      <c r="G122" s="256"/>
      <c r="H122" s="37"/>
    </row>
    <row r="123" spans="1:8" ht="12.75" x14ac:dyDescent="0.2">
      <c r="A123" s="176"/>
      <c r="B123" s="32"/>
      <c r="C123" s="33"/>
      <c r="D123" s="34"/>
      <c r="E123" s="33"/>
      <c r="F123" s="35"/>
      <c r="G123" s="36"/>
      <c r="H123" s="37"/>
    </row>
    <row r="124" spans="1:8" ht="12.75" x14ac:dyDescent="0.2">
      <c r="A124" s="26"/>
      <c r="B124" s="27" t="s">
        <v>216</v>
      </c>
      <c r="C124" s="28"/>
      <c r="D124" s="28"/>
      <c r="E124" s="28"/>
      <c r="F124" s="29">
        <v>1</v>
      </c>
      <c r="G124" s="30"/>
      <c r="H124" s="31">
        <f t="shared" ref="H124" si="7">G124*F124</f>
        <v>0</v>
      </c>
    </row>
    <row r="125" spans="1:8" ht="165.75" x14ac:dyDescent="0.2">
      <c r="A125" s="160" t="s">
        <v>217</v>
      </c>
      <c r="B125" s="66" t="s">
        <v>1043</v>
      </c>
      <c r="C125" s="33" t="s">
        <v>1611</v>
      </c>
      <c r="D125" s="72" t="s">
        <v>1044</v>
      </c>
      <c r="E125" s="71" t="s">
        <v>75</v>
      </c>
      <c r="F125" s="255" t="s">
        <v>1610</v>
      </c>
      <c r="G125" s="256"/>
      <c r="H125" s="37"/>
    </row>
    <row r="126" spans="1:8" ht="38.25" x14ac:dyDescent="0.2">
      <c r="A126" s="160" t="s">
        <v>218</v>
      </c>
      <c r="B126" s="66" t="s">
        <v>1038</v>
      </c>
      <c r="C126" s="33" t="s">
        <v>1611</v>
      </c>
      <c r="D126" s="72"/>
      <c r="E126" s="71"/>
      <c r="F126" s="255" t="s">
        <v>1610</v>
      </c>
      <c r="G126" s="256"/>
      <c r="H126" s="37"/>
    </row>
    <row r="127" spans="1:8" ht="63.75" x14ac:dyDescent="0.2">
      <c r="A127" s="160" t="s">
        <v>219</v>
      </c>
      <c r="B127" s="40" t="s">
        <v>1039</v>
      </c>
      <c r="C127" s="33" t="s">
        <v>1611</v>
      </c>
      <c r="D127" s="34" t="s">
        <v>304</v>
      </c>
      <c r="E127" s="33"/>
      <c r="F127" s="255" t="s">
        <v>1610</v>
      </c>
      <c r="G127" s="256"/>
      <c r="H127" s="37"/>
    </row>
    <row r="128" spans="1:8" ht="12.75" x14ac:dyDescent="0.2">
      <c r="A128" s="160" t="s">
        <v>220</v>
      </c>
      <c r="B128" s="40" t="s">
        <v>221</v>
      </c>
      <c r="C128" s="38" t="s">
        <v>1613</v>
      </c>
      <c r="D128" s="41" t="s">
        <v>222</v>
      </c>
      <c r="E128" s="71"/>
      <c r="F128" s="255" t="s">
        <v>1610</v>
      </c>
      <c r="G128" s="256"/>
      <c r="H128" s="37"/>
    </row>
    <row r="129" spans="1:74" ht="38.25" x14ac:dyDescent="0.2">
      <c r="A129" s="160" t="s">
        <v>223</v>
      </c>
      <c r="B129" s="40" t="s">
        <v>1040</v>
      </c>
      <c r="C129" s="38" t="s">
        <v>1613</v>
      </c>
      <c r="D129" s="41" t="s">
        <v>1041</v>
      </c>
      <c r="E129" s="71"/>
      <c r="F129" s="255" t="s">
        <v>1610</v>
      </c>
      <c r="G129" s="256"/>
      <c r="H129" s="37"/>
    </row>
    <row r="130" spans="1:74" ht="38.25" x14ac:dyDescent="0.2">
      <c r="A130" s="160" t="s">
        <v>224</v>
      </c>
      <c r="B130" s="40" t="s">
        <v>1040</v>
      </c>
      <c r="C130" s="33" t="s">
        <v>1611</v>
      </c>
      <c r="D130" s="41" t="s">
        <v>1042</v>
      </c>
      <c r="E130" s="71"/>
      <c r="F130" s="255" t="s">
        <v>1610</v>
      </c>
      <c r="G130" s="256"/>
      <c r="H130" s="37"/>
    </row>
    <row r="131" spans="1:74" ht="12.75" x14ac:dyDescent="0.2">
      <c r="A131" s="176"/>
      <c r="B131" s="32"/>
      <c r="C131" s="33"/>
      <c r="D131" s="34"/>
      <c r="E131" s="33"/>
      <c r="F131" s="35"/>
      <c r="G131" s="36"/>
      <c r="H131" s="37"/>
    </row>
    <row r="132" spans="1:74" ht="12.75" x14ac:dyDescent="0.2">
      <c r="A132" s="26"/>
      <c r="B132" s="27" t="s">
        <v>225</v>
      </c>
      <c r="C132" s="28"/>
      <c r="D132" s="28"/>
      <c r="E132" s="28"/>
      <c r="F132" s="29">
        <v>1</v>
      </c>
      <c r="G132" s="30"/>
      <c r="H132" s="31">
        <f t="shared" ref="H132" si="8">G132*F132</f>
        <v>0</v>
      </c>
    </row>
    <row r="133" spans="1:74" ht="38.25" x14ac:dyDescent="0.2">
      <c r="A133" s="160" t="s">
        <v>226</v>
      </c>
      <c r="B133" s="76" t="s">
        <v>227</v>
      </c>
      <c r="C133" s="67" t="s">
        <v>1611</v>
      </c>
      <c r="D133" s="67" t="s">
        <v>228</v>
      </c>
      <c r="E133" s="71"/>
      <c r="F133" s="255" t="s">
        <v>1610</v>
      </c>
      <c r="G133" s="256"/>
      <c r="H133" s="37"/>
    </row>
    <row r="134" spans="1:74" ht="12.75" x14ac:dyDescent="0.2">
      <c r="A134" s="160" t="s">
        <v>229</v>
      </c>
      <c r="B134" s="195" t="s">
        <v>1045</v>
      </c>
      <c r="C134" s="67" t="s">
        <v>1611</v>
      </c>
      <c r="D134" s="67"/>
      <c r="E134" s="33"/>
      <c r="F134" s="255" t="s">
        <v>1610</v>
      </c>
      <c r="G134" s="256"/>
      <c r="H134" s="37"/>
    </row>
    <row r="135" spans="1:74" ht="18" customHeight="1" x14ac:dyDescent="0.2">
      <c r="A135" s="167"/>
      <c r="B135" s="51"/>
      <c r="C135" s="52"/>
      <c r="D135" s="53"/>
      <c r="E135" s="52"/>
      <c r="F135" s="54">
        <v>1</v>
      </c>
      <c r="G135" s="55"/>
      <c r="H135" s="55">
        <f t="shared" ref="H135:H166" si="9">G135*F135</f>
        <v>0</v>
      </c>
    </row>
    <row r="136" spans="1:74" ht="12.75" x14ac:dyDescent="0.2">
      <c r="A136" s="166"/>
      <c r="B136" s="27" t="s">
        <v>792</v>
      </c>
      <c r="C136" s="28"/>
      <c r="D136" s="28"/>
      <c r="E136" s="28"/>
      <c r="F136" s="29">
        <v>1</v>
      </c>
      <c r="G136" s="30"/>
      <c r="H136" s="31">
        <f t="shared" si="9"/>
        <v>0</v>
      </c>
      <c r="BU136" s="28"/>
      <c r="BV136" s="29">
        <v>1</v>
      </c>
    </row>
    <row r="137" spans="1:74" ht="12.75" x14ac:dyDescent="0.2">
      <c r="A137" s="135" t="s">
        <v>770</v>
      </c>
      <c r="B137" s="69" t="s">
        <v>817</v>
      </c>
      <c r="C137" s="71" t="s">
        <v>1611</v>
      </c>
      <c r="D137" s="34" t="s">
        <v>772</v>
      </c>
      <c r="E137" s="33" t="s">
        <v>644</v>
      </c>
      <c r="F137" s="255" t="s">
        <v>1610</v>
      </c>
      <c r="G137" s="256"/>
      <c r="H137" s="37"/>
      <c r="BU137" s="43"/>
      <c r="BV137" s="44"/>
    </row>
    <row r="138" spans="1:74" ht="12.75" x14ac:dyDescent="0.2">
      <c r="A138" s="135" t="s">
        <v>773</v>
      </c>
      <c r="B138" s="69" t="s">
        <v>818</v>
      </c>
      <c r="C138" s="33" t="s">
        <v>1613</v>
      </c>
      <c r="D138" s="34" t="s">
        <v>775</v>
      </c>
      <c r="E138" s="33"/>
      <c r="F138" s="255" t="s">
        <v>1610</v>
      </c>
      <c r="G138" s="256"/>
      <c r="H138" s="37"/>
      <c r="BU138" s="43"/>
      <c r="BV138" s="44"/>
    </row>
    <row r="139" spans="1:74" ht="12.75" x14ac:dyDescent="0.2">
      <c r="A139" s="135" t="s">
        <v>776</v>
      </c>
      <c r="B139" s="69" t="s">
        <v>777</v>
      </c>
      <c r="C139" s="71" t="s">
        <v>1611</v>
      </c>
      <c r="D139" s="34" t="s">
        <v>778</v>
      </c>
      <c r="E139" s="33"/>
      <c r="F139" s="255" t="s">
        <v>1610</v>
      </c>
      <c r="G139" s="256"/>
      <c r="H139" s="37"/>
      <c r="BU139" s="43"/>
      <c r="BV139" s="44"/>
    </row>
    <row r="140" spans="1:74" ht="12.75" x14ac:dyDescent="0.2">
      <c r="A140" s="135" t="s">
        <v>782</v>
      </c>
      <c r="B140" s="69" t="s">
        <v>779</v>
      </c>
      <c r="C140" s="71" t="s">
        <v>1611</v>
      </c>
      <c r="D140" s="34"/>
      <c r="E140" s="33"/>
      <c r="F140" s="255" t="s">
        <v>1610</v>
      </c>
      <c r="G140" s="256"/>
      <c r="H140" s="37"/>
      <c r="BU140" s="43"/>
      <c r="BV140" s="44"/>
    </row>
    <row r="141" spans="1:74" ht="12.75" x14ac:dyDescent="0.2">
      <c r="A141" s="135" t="s">
        <v>783</v>
      </c>
      <c r="B141" s="69" t="s">
        <v>784</v>
      </c>
      <c r="C141" s="71" t="s">
        <v>1611</v>
      </c>
      <c r="D141" s="34" t="s">
        <v>785</v>
      </c>
      <c r="E141" s="33"/>
      <c r="F141" s="255" t="s">
        <v>1610</v>
      </c>
      <c r="G141" s="256"/>
      <c r="H141" s="37"/>
      <c r="BU141" s="43"/>
      <c r="BV141" s="44"/>
    </row>
    <row r="142" spans="1:74" ht="12.75" x14ac:dyDescent="0.2">
      <c r="A142" s="135" t="s">
        <v>786</v>
      </c>
      <c r="B142" s="69" t="s">
        <v>787</v>
      </c>
      <c r="C142" s="71" t="s">
        <v>1611</v>
      </c>
      <c r="D142" s="34" t="s">
        <v>788</v>
      </c>
      <c r="E142" s="33"/>
      <c r="F142" s="255" t="s">
        <v>1610</v>
      </c>
      <c r="G142" s="256"/>
      <c r="H142" s="37"/>
      <c r="BU142" s="43"/>
      <c r="BV142" s="44"/>
    </row>
    <row r="143" spans="1:74" ht="12.75" x14ac:dyDescent="0.2">
      <c r="A143" s="135" t="s">
        <v>789</v>
      </c>
      <c r="B143" s="69" t="s">
        <v>790</v>
      </c>
      <c r="C143" s="71" t="s">
        <v>1611</v>
      </c>
      <c r="D143" s="34" t="s">
        <v>791</v>
      </c>
      <c r="E143" s="33"/>
      <c r="F143" s="255" t="s">
        <v>1610</v>
      </c>
      <c r="G143" s="256"/>
      <c r="H143" s="37"/>
      <c r="BU143" s="43"/>
      <c r="BV143" s="44"/>
    </row>
    <row r="144" spans="1:74" ht="12.75" x14ac:dyDescent="0.2">
      <c r="A144" s="167"/>
      <c r="B144" s="51"/>
      <c r="C144" s="52"/>
      <c r="D144" s="53"/>
      <c r="E144" s="52"/>
      <c r="F144" s="54">
        <v>1</v>
      </c>
      <c r="G144" s="55"/>
      <c r="H144" s="55">
        <f t="shared" si="9"/>
        <v>0</v>
      </c>
      <c r="BU144" s="52"/>
      <c r="BV144" s="54">
        <v>1</v>
      </c>
    </row>
    <row r="145" spans="1:75" ht="12.75" x14ac:dyDescent="0.2">
      <c r="A145" s="166"/>
      <c r="B145" s="27" t="s">
        <v>793</v>
      </c>
      <c r="C145" s="28"/>
      <c r="D145" s="28"/>
      <c r="E145" s="28"/>
      <c r="F145" s="29">
        <v>1</v>
      </c>
      <c r="G145" s="30"/>
      <c r="H145" s="31">
        <f t="shared" si="9"/>
        <v>0</v>
      </c>
      <c r="BU145" s="28"/>
      <c r="BV145" s="29">
        <v>1</v>
      </c>
    </row>
    <row r="146" spans="1:75" ht="293.25" x14ac:dyDescent="0.2">
      <c r="A146" s="161" t="s">
        <v>90</v>
      </c>
      <c r="B146" s="40" t="s">
        <v>1624</v>
      </c>
      <c r="C146" s="38" t="s">
        <v>1613</v>
      </c>
      <c r="D146" s="41" t="s">
        <v>973</v>
      </c>
      <c r="E146" s="41" t="s">
        <v>975</v>
      </c>
      <c r="F146" s="255" t="s">
        <v>1610</v>
      </c>
      <c r="G146" s="256"/>
      <c r="H146" s="37"/>
      <c r="BU146" s="33"/>
      <c r="BV146" s="35">
        <v>1</v>
      </c>
    </row>
    <row r="147" spans="1:75" ht="12.75" x14ac:dyDescent="0.2">
      <c r="A147" s="135" t="s">
        <v>794</v>
      </c>
      <c r="B147" s="63" t="s">
        <v>795</v>
      </c>
      <c r="C147" s="71" t="s">
        <v>1611</v>
      </c>
      <c r="D147" s="34" t="s">
        <v>796</v>
      </c>
      <c r="E147" s="35" t="s">
        <v>47</v>
      </c>
      <c r="F147" s="255" t="s">
        <v>1610</v>
      </c>
      <c r="G147" s="256"/>
      <c r="H147" s="37"/>
      <c r="BU147" s="33" t="s">
        <v>81</v>
      </c>
      <c r="BV147" s="35">
        <v>1</v>
      </c>
      <c r="BW147" s="4">
        <v>2.5</v>
      </c>
    </row>
    <row r="148" spans="1:75" ht="12.75" x14ac:dyDescent="0.2">
      <c r="A148" s="135" t="s">
        <v>797</v>
      </c>
      <c r="B148" s="69" t="s">
        <v>798</v>
      </c>
      <c r="C148" s="71" t="s">
        <v>1611</v>
      </c>
      <c r="D148" s="34" t="s">
        <v>799</v>
      </c>
      <c r="E148" s="33" t="s">
        <v>644</v>
      </c>
      <c r="F148" s="255" t="s">
        <v>1610</v>
      </c>
      <c r="G148" s="256"/>
      <c r="H148" s="37"/>
      <c r="BU148" s="33"/>
      <c r="BV148" s="35"/>
    </row>
    <row r="149" spans="1:75" ht="12.75" x14ac:dyDescent="0.2">
      <c r="A149" s="135" t="s">
        <v>800</v>
      </c>
      <c r="B149" s="69" t="s">
        <v>771</v>
      </c>
      <c r="C149" s="71" t="s">
        <v>1611</v>
      </c>
      <c r="D149" s="34"/>
      <c r="E149" s="33" t="s">
        <v>644</v>
      </c>
      <c r="F149" s="255" t="s">
        <v>1610</v>
      </c>
      <c r="G149" s="256"/>
      <c r="H149" s="37"/>
      <c r="BU149" s="33"/>
      <c r="BV149" s="35"/>
    </row>
    <row r="150" spans="1:75" ht="12.75" x14ac:dyDescent="0.2">
      <c r="A150" s="135" t="s">
        <v>801</v>
      </c>
      <c r="B150" s="69" t="s">
        <v>771</v>
      </c>
      <c r="C150" s="71" t="s">
        <v>1611</v>
      </c>
      <c r="D150" s="34"/>
      <c r="E150" s="33" t="s">
        <v>644</v>
      </c>
      <c r="F150" s="255" t="s">
        <v>1610</v>
      </c>
      <c r="G150" s="256"/>
      <c r="H150" s="37"/>
      <c r="BU150" s="33"/>
      <c r="BV150" s="35"/>
    </row>
    <row r="151" spans="1:75" ht="12.75" x14ac:dyDescent="0.2">
      <c r="A151" s="135" t="s">
        <v>802</v>
      </c>
      <c r="B151" s="69" t="s">
        <v>806</v>
      </c>
      <c r="C151" s="71" t="s">
        <v>1613</v>
      </c>
      <c r="D151" s="34"/>
      <c r="E151" s="33" t="s">
        <v>644</v>
      </c>
      <c r="F151" s="255" t="s">
        <v>1610</v>
      </c>
      <c r="G151" s="256"/>
      <c r="H151" s="37"/>
      <c r="BU151" s="33"/>
      <c r="BV151" s="35"/>
    </row>
    <row r="152" spans="1:75" ht="12.75" x14ac:dyDescent="0.2">
      <c r="A152" s="135" t="s">
        <v>803</v>
      </c>
      <c r="B152" s="69" t="s">
        <v>771</v>
      </c>
      <c r="C152" s="71" t="s">
        <v>1611</v>
      </c>
      <c r="D152" s="34"/>
      <c r="E152" s="33" t="s">
        <v>644</v>
      </c>
      <c r="F152" s="255" t="s">
        <v>1610</v>
      </c>
      <c r="G152" s="256"/>
      <c r="H152" s="37"/>
      <c r="BU152" s="33"/>
      <c r="BV152" s="35">
        <v>2</v>
      </c>
    </row>
    <row r="153" spans="1:75" ht="12.75" x14ac:dyDescent="0.2">
      <c r="A153" s="135" t="s">
        <v>804</v>
      </c>
      <c r="B153" s="63" t="s">
        <v>795</v>
      </c>
      <c r="C153" s="71" t="s">
        <v>1611</v>
      </c>
      <c r="D153" s="34"/>
      <c r="E153" s="33" t="s">
        <v>644</v>
      </c>
      <c r="F153" s="255" t="s">
        <v>1610</v>
      </c>
      <c r="G153" s="256"/>
      <c r="H153" s="37"/>
      <c r="BU153" s="33"/>
      <c r="BV153" s="35"/>
    </row>
    <row r="154" spans="1:75" ht="12.75" x14ac:dyDescent="0.2">
      <c r="A154" s="135" t="s">
        <v>805</v>
      </c>
      <c r="B154" s="63" t="s">
        <v>795</v>
      </c>
      <c r="C154" s="71" t="s">
        <v>1611</v>
      </c>
      <c r="D154" s="34"/>
      <c r="E154" s="33" t="s">
        <v>644</v>
      </c>
      <c r="F154" s="255" t="s">
        <v>1610</v>
      </c>
      <c r="G154" s="256"/>
      <c r="H154" s="37"/>
      <c r="BU154" s="33"/>
      <c r="BV154" s="35">
        <v>1</v>
      </c>
    </row>
    <row r="155" spans="1:75" ht="12.75" x14ac:dyDescent="0.2">
      <c r="A155" s="167"/>
      <c r="B155" s="51"/>
      <c r="C155" s="52"/>
      <c r="D155" s="53"/>
      <c r="E155" s="52"/>
      <c r="F155" s="54">
        <v>1</v>
      </c>
      <c r="G155" s="55"/>
      <c r="H155" s="55">
        <f t="shared" si="9"/>
        <v>0</v>
      </c>
      <c r="BU155" s="52"/>
      <c r="BV155" s="54">
        <v>1</v>
      </c>
    </row>
    <row r="156" spans="1:75" ht="12.75" x14ac:dyDescent="0.2">
      <c r="A156" s="166"/>
      <c r="B156" s="27" t="s">
        <v>807</v>
      </c>
      <c r="C156" s="28"/>
      <c r="D156" s="28"/>
      <c r="E156" s="28"/>
      <c r="F156" s="29">
        <v>1</v>
      </c>
      <c r="G156" s="30"/>
      <c r="H156" s="31">
        <f t="shared" si="9"/>
        <v>0</v>
      </c>
      <c r="BU156" s="28"/>
      <c r="BV156" s="29">
        <v>1</v>
      </c>
    </row>
    <row r="157" spans="1:75" ht="12.75" x14ac:dyDescent="0.2">
      <c r="A157" s="135" t="s">
        <v>808</v>
      </c>
      <c r="B157" s="69" t="s">
        <v>809</v>
      </c>
      <c r="C157" s="71" t="s">
        <v>1611</v>
      </c>
      <c r="D157" s="34" t="s">
        <v>810</v>
      </c>
      <c r="E157" s="33"/>
      <c r="F157" s="255" t="s">
        <v>1610</v>
      </c>
      <c r="G157" s="256"/>
      <c r="H157" s="37"/>
      <c r="BU157" s="33"/>
      <c r="BV157" s="35">
        <v>1</v>
      </c>
    </row>
    <row r="158" spans="1:75" ht="12.75" x14ac:dyDescent="0.2">
      <c r="A158" s="167"/>
      <c r="B158" s="51"/>
      <c r="C158" s="52"/>
      <c r="D158" s="53"/>
      <c r="E158" s="52"/>
      <c r="F158" s="54">
        <v>1</v>
      </c>
      <c r="G158" s="55"/>
      <c r="H158" s="55">
        <f t="shared" si="9"/>
        <v>0</v>
      </c>
      <c r="BU158" s="52"/>
      <c r="BV158" s="54">
        <v>1</v>
      </c>
    </row>
    <row r="159" spans="1:75" ht="12.75" x14ac:dyDescent="0.2">
      <c r="A159" s="166"/>
      <c r="B159" s="27" t="s">
        <v>820</v>
      </c>
      <c r="C159" s="28"/>
      <c r="D159" s="28"/>
      <c r="E159" s="28"/>
      <c r="F159" s="29">
        <v>1</v>
      </c>
      <c r="G159" s="30"/>
      <c r="H159" s="31">
        <f t="shared" si="9"/>
        <v>0</v>
      </c>
      <c r="BU159" s="28"/>
      <c r="BV159" s="29">
        <v>1</v>
      </c>
    </row>
    <row r="160" spans="1:75" ht="25.5" x14ac:dyDescent="0.2">
      <c r="A160" s="161" t="s">
        <v>233</v>
      </c>
      <c r="B160" s="40" t="s">
        <v>931</v>
      </c>
      <c r="C160" s="71" t="s">
        <v>1611</v>
      </c>
      <c r="D160" s="41" t="s">
        <v>932</v>
      </c>
      <c r="E160" s="33"/>
      <c r="F160" s="255" t="s">
        <v>1610</v>
      </c>
      <c r="G160" s="256"/>
      <c r="H160" s="37"/>
      <c r="BU160" s="33"/>
      <c r="BV160" s="35">
        <v>1</v>
      </c>
    </row>
    <row r="161" spans="1:74" ht="38.25" x14ac:dyDescent="0.2">
      <c r="A161" s="161" t="s">
        <v>236</v>
      </c>
      <c r="B161" s="40" t="s">
        <v>1046</v>
      </c>
      <c r="C161" s="38" t="s">
        <v>1611</v>
      </c>
      <c r="D161" s="34" t="s">
        <v>118</v>
      </c>
      <c r="E161" s="33"/>
      <c r="F161" s="255" t="s">
        <v>1610</v>
      </c>
      <c r="G161" s="256"/>
      <c r="H161" s="37"/>
      <c r="BU161" s="33"/>
      <c r="BV161" s="35">
        <v>1</v>
      </c>
    </row>
    <row r="162" spans="1:74" ht="25.5" x14ac:dyDescent="0.2">
      <c r="A162" s="161" t="s">
        <v>238</v>
      </c>
      <c r="B162" s="40" t="s">
        <v>1047</v>
      </c>
      <c r="C162" s="38" t="s">
        <v>1611</v>
      </c>
      <c r="D162" s="34"/>
      <c r="E162" s="33"/>
      <c r="F162" s="255" t="s">
        <v>1610</v>
      </c>
      <c r="G162" s="256"/>
      <c r="H162" s="37"/>
      <c r="BU162" s="33"/>
      <c r="BV162" s="35">
        <v>1</v>
      </c>
    </row>
    <row r="163" spans="1:74" ht="12.75" x14ac:dyDescent="0.2">
      <c r="A163" s="135" t="s">
        <v>821</v>
      </c>
      <c r="B163" s="69" t="s">
        <v>779</v>
      </c>
      <c r="C163" s="38" t="s">
        <v>1611</v>
      </c>
      <c r="D163" s="34"/>
      <c r="E163" s="33"/>
      <c r="F163" s="255" t="s">
        <v>1610</v>
      </c>
      <c r="G163" s="256"/>
      <c r="H163" s="37"/>
      <c r="BU163" s="43"/>
      <c r="BV163" s="44"/>
    </row>
    <row r="164" spans="1:74" ht="12.75" x14ac:dyDescent="0.2">
      <c r="A164" s="135" t="s">
        <v>823</v>
      </c>
      <c r="B164" s="69" t="s">
        <v>824</v>
      </c>
      <c r="C164" s="33" t="s">
        <v>1613</v>
      </c>
      <c r="D164" s="34" t="s">
        <v>810</v>
      </c>
      <c r="E164" s="33"/>
      <c r="F164" s="255" t="s">
        <v>1610</v>
      </c>
      <c r="G164" s="256"/>
      <c r="H164" s="37"/>
      <c r="BU164" s="43"/>
      <c r="BV164" s="44"/>
    </row>
    <row r="165" spans="1:74" ht="12.75" x14ac:dyDescent="0.2">
      <c r="A165" s="167"/>
      <c r="B165" s="51"/>
      <c r="C165" s="52"/>
      <c r="D165" s="53"/>
      <c r="E165" s="52"/>
      <c r="F165" s="54">
        <v>1</v>
      </c>
      <c r="G165" s="55"/>
      <c r="H165" s="55">
        <f t="shared" si="9"/>
        <v>0</v>
      </c>
      <c r="BU165" s="52"/>
      <c r="BV165" s="54">
        <v>1</v>
      </c>
    </row>
    <row r="166" spans="1:74" ht="12.75" x14ac:dyDescent="0.2">
      <c r="A166" s="166"/>
      <c r="B166" s="27" t="s">
        <v>242</v>
      </c>
      <c r="C166" s="28"/>
      <c r="D166" s="28"/>
      <c r="E166" s="28"/>
      <c r="F166" s="29">
        <v>1</v>
      </c>
      <c r="G166" s="30"/>
      <c r="H166" s="31">
        <f t="shared" si="9"/>
        <v>0</v>
      </c>
      <c r="BU166" s="28"/>
      <c r="BV166" s="29">
        <v>1</v>
      </c>
    </row>
    <row r="167" spans="1:74" ht="140.25" x14ac:dyDescent="0.2">
      <c r="A167" s="173" t="s">
        <v>243</v>
      </c>
      <c r="B167" s="40" t="s">
        <v>1055</v>
      </c>
      <c r="C167" s="71" t="s">
        <v>1611</v>
      </c>
      <c r="D167" s="72" t="s">
        <v>1056</v>
      </c>
      <c r="E167" s="71" t="s">
        <v>246</v>
      </c>
      <c r="F167" s="255" t="s">
        <v>1610</v>
      </c>
      <c r="G167" s="256"/>
      <c r="H167" s="37"/>
      <c r="BU167" s="33"/>
      <c r="BV167" s="35">
        <v>1</v>
      </c>
    </row>
    <row r="168" spans="1:74" ht="25.5" x14ac:dyDescent="0.2">
      <c r="A168" s="161" t="s">
        <v>247</v>
      </c>
      <c r="B168" s="196" t="s">
        <v>1049</v>
      </c>
      <c r="C168" s="71" t="s">
        <v>1611</v>
      </c>
      <c r="D168" s="34" t="s">
        <v>241</v>
      </c>
      <c r="E168" s="33"/>
      <c r="F168" s="255" t="s">
        <v>1610</v>
      </c>
      <c r="G168" s="256"/>
      <c r="H168" s="37"/>
      <c r="BU168" s="33"/>
      <c r="BV168" s="35">
        <v>1</v>
      </c>
    </row>
    <row r="169" spans="1:74" ht="12.75" x14ac:dyDescent="0.2">
      <c r="A169" s="161" t="s">
        <v>248</v>
      </c>
      <c r="B169" s="196" t="s">
        <v>1050</v>
      </c>
      <c r="C169" s="71" t="s">
        <v>1611</v>
      </c>
      <c r="D169" s="34"/>
      <c r="E169" s="33"/>
      <c r="F169" s="255" t="s">
        <v>1610</v>
      </c>
      <c r="G169" s="256"/>
      <c r="H169" s="37"/>
      <c r="BU169" s="33"/>
      <c r="BV169" s="35">
        <v>1</v>
      </c>
    </row>
    <row r="170" spans="1:74" ht="38.25" x14ac:dyDescent="0.2">
      <c r="A170" s="161" t="s">
        <v>250</v>
      </c>
      <c r="B170" s="76" t="s">
        <v>1051</v>
      </c>
      <c r="C170" s="71" t="s">
        <v>1611</v>
      </c>
      <c r="D170" s="72" t="s">
        <v>252</v>
      </c>
      <c r="E170" s="71"/>
      <c r="F170" s="255" t="s">
        <v>1610</v>
      </c>
      <c r="G170" s="256"/>
      <c r="H170" s="37"/>
      <c r="BU170" s="43"/>
      <c r="BV170" s="44"/>
    </row>
    <row r="171" spans="1:74" ht="25.5" x14ac:dyDescent="0.2">
      <c r="A171" s="161" t="s">
        <v>253</v>
      </c>
      <c r="B171" s="40" t="s">
        <v>1052</v>
      </c>
      <c r="C171" s="71" t="s">
        <v>1611</v>
      </c>
      <c r="D171" s="72" t="s">
        <v>1053</v>
      </c>
      <c r="E171" s="71" t="s">
        <v>1054</v>
      </c>
      <c r="F171" s="255" t="s">
        <v>1610</v>
      </c>
      <c r="G171" s="256"/>
      <c r="H171" s="37"/>
      <c r="BU171" s="43"/>
      <c r="BV171" s="44"/>
    </row>
    <row r="172" spans="1:74" ht="38.25" x14ac:dyDescent="0.2">
      <c r="A172" s="161" t="s">
        <v>766</v>
      </c>
      <c r="B172" s="40" t="s">
        <v>1057</v>
      </c>
      <c r="C172" s="71" t="s">
        <v>1611</v>
      </c>
      <c r="D172" s="41" t="s">
        <v>1058</v>
      </c>
      <c r="E172" s="41" t="s">
        <v>569</v>
      </c>
      <c r="F172" s="255" t="s">
        <v>1610</v>
      </c>
      <c r="G172" s="256"/>
      <c r="H172" s="37"/>
      <c r="BU172" s="43"/>
      <c r="BV172" s="44"/>
    </row>
    <row r="173" spans="1:74" ht="12.75" x14ac:dyDescent="0.2">
      <c r="A173" s="167"/>
      <c r="B173" s="51"/>
      <c r="C173" s="52"/>
      <c r="D173" s="53"/>
      <c r="E173" s="52"/>
      <c r="F173" s="54">
        <v>1</v>
      </c>
      <c r="G173" s="55"/>
      <c r="H173" s="55">
        <f t="shared" ref="H173:H329" si="10">G173*F173</f>
        <v>0</v>
      </c>
      <c r="BU173" s="52"/>
      <c r="BV173" s="54">
        <v>1</v>
      </c>
    </row>
    <row r="174" spans="1:74" ht="12.75" x14ac:dyDescent="0.2">
      <c r="A174" s="166"/>
      <c r="B174" s="27" t="s">
        <v>827</v>
      </c>
      <c r="C174" s="28"/>
      <c r="D174" s="28"/>
      <c r="E174" s="28"/>
      <c r="F174" s="29">
        <v>1</v>
      </c>
      <c r="G174" s="30"/>
      <c r="H174" s="31">
        <f t="shared" si="10"/>
        <v>0</v>
      </c>
      <c r="BU174" s="28"/>
      <c r="BV174" s="29">
        <v>1</v>
      </c>
    </row>
    <row r="175" spans="1:74" ht="12.75" x14ac:dyDescent="0.2">
      <c r="A175" s="135" t="s">
        <v>826</v>
      </c>
      <c r="B175" s="40" t="s">
        <v>830</v>
      </c>
      <c r="C175" s="38" t="s">
        <v>1611</v>
      </c>
      <c r="D175" s="34"/>
      <c r="E175" s="33"/>
      <c r="F175" s="255" t="s">
        <v>1610</v>
      </c>
      <c r="G175" s="256"/>
      <c r="H175" s="37"/>
      <c r="BU175" s="33"/>
      <c r="BV175" s="35">
        <v>5</v>
      </c>
    </row>
    <row r="176" spans="1:74" ht="12.75" x14ac:dyDescent="0.2">
      <c r="A176" s="135" t="s">
        <v>828</v>
      </c>
      <c r="B176" s="40" t="s">
        <v>249</v>
      </c>
      <c r="C176" s="38" t="s">
        <v>1611</v>
      </c>
      <c r="D176" s="34"/>
      <c r="E176" s="33"/>
      <c r="F176" s="255" t="s">
        <v>1610</v>
      </c>
      <c r="G176" s="256"/>
      <c r="H176" s="37"/>
      <c r="BU176" s="33"/>
      <c r="BV176" s="35">
        <v>1</v>
      </c>
    </row>
    <row r="177" spans="1:75" ht="12.75" x14ac:dyDescent="0.2">
      <c r="A177" s="139"/>
      <c r="B177" s="40"/>
      <c r="C177" s="38"/>
      <c r="D177" s="34"/>
      <c r="E177" s="33"/>
      <c r="F177" s="35"/>
      <c r="G177" s="64"/>
      <c r="H177" s="37"/>
      <c r="BU177" s="43"/>
      <c r="BV177" s="44"/>
    </row>
    <row r="178" spans="1:75" ht="12.75" x14ac:dyDescent="0.2">
      <c r="A178" s="166"/>
      <c r="B178" s="27" t="s">
        <v>857</v>
      </c>
      <c r="C178" s="28"/>
      <c r="D178" s="28"/>
      <c r="E178" s="28"/>
      <c r="F178" s="29"/>
      <c r="G178" s="30"/>
      <c r="H178" s="31"/>
      <c r="BU178" s="43"/>
      <c r="BV178" s="44"/>
    </row>
    <row r="179" spans="1:75" ht="12.75" x14ac:dyDescent="0.2">
      <c r="A179" s="135" t="s">
        <v>863</v>
      </c>
      <c r="B179" s="69" t="s">
        <v>860</v>
      </c>
      <c r="C179" s="38" t="s">
        <v>1611</v>
      </c>
      <c r="D179" s="34" t="s">
        <v>861</v>
      </c>
      <c r="E179" s="33"/>
      <c r="F179" s="255" t="s">
        <v>1610</v>
      </c>
      <c r="G179" s="256"/>
      <c r="H179" s="37"/>
      <c r="BU179" s="43"/>
      <c r="BV179" s="44"/>
    </row>
    <row r="180" spans="1:75" ht="12.75" x14ac:dyDescent="0.2">
      <c r="A180" s="135" t="s">
        <v>862</v>
      </c>
      <c r="B180" s="63" t="s">
        <v>860</v>
      </c>
      <c r="C180" s="38" t="s">
        <v>1611</v>
      </c>
      <c r="D180" s="34" t="s">
        <v>846</v>
      </c>
      <c r="E180" s="33"/>
      <c r="F180" s="255" t="s">
        <v>1610</v>
      </c>
      <c r="G180" s="256"/>
      <c r="H180" s="37"/>
      <c r="BU180" s="43"/>
      <c r="BV180" s="44"/>
    </row>
    <row r="181" spans="1:75" ht="12.75" x14ac:dyDescent="0.2">
      <c r="A181" s="135" t="s">
        <v>864</v>
      </c>
      <c r="B181" s="63" t="s">
        <v>860</v>
      </c>
      <c r="C181" s="38" t="s">
        <v>1611</v>
      </c>
      <c r="D181" s="34" t="s">
        <v>865</v>
      </c>
      <c r="E181" s="33"/>
      <c r="F181" s="255" t="s">
        <v>1610</v>
      </c>
      <c r="G181" s="256"/>
      <c r="H181" s="37"/>
      <c r="BU181" s="43"/>
      <c r="BV181" s="44"/>
    </row>
    <row r="182" spans="1:75" ht="12.75" x14ac:dyDescent="0.2">
      <c r="A182" s="139"/>
      <c r="B182" s="40"/>
      <c r="C182" s="38"/>
      <c r="D182" s="34"/>
      <c r="E182" s="33"/>
      <c r="F182" s="35"/>
      <c r="G182" s="64"/>
      <c r="H182" s="37"/>
      <c r="BU182" s="43"/>
      <c r="BV182" s="44"/>
    </row>
    <row r="183" spans="1:75" ht="18" customHeight="1" x14ac:dyDescent="0.2">
      <c r="A183" s="21"/>
      <c r="B183" s="22" t="s">
        <v>832</v>
      </c>
      <c r="C183" s="23"/>
      <c r="D183" s="23"/>
      <c r="E183" s="23"/>
      <c r="F183" s="24"/>
      <c r="G183" s="25"/>
      <c r="H183" s="25"/>
      <c r="BU183" s="23"/>
      <c r="BV183" s="24"/>
    </row>
    <row r="184" spans="1:75" ht="12.75" x14ac:dyDescent="0.2">
      <c r="A184" s="166"/>
      <c r="B184" s="27" t="s">
        <v>831</v>
      </c>
      <c r="C184" s="28"/>
      <c r="D184" s="28"/>
      <c r="E184" s="28"/>
      <c r="F184" s="29">
        <v>1</v>
      </c>
      <c r="G184" s="30"/>
      <c r="H184" s="31">
        <f t="shared" ref="H184" si="11">G184*F184</f>
        <v>0</v>
      </c>
      <c r="BU184" s="28"/>
      <c r="BV184" s="29">
        <v>1</v>
      </c>
    </row>
    <row r="185" spans="1:75" ht="12.75" x14ac:dyDescent="0.2">
      <c r="A185" s="135" t="s">
        <v>833</v>
      </c>
      <c r="B185" s="69" t="s">
        <v>834</v>
      </c>
      <c r="C185" s="33" t="s">
        <v>1614</v>
      </c>
      <c r="D185" s="34"/>
      <c r="E185" s="33" t="s">
        <v>903</v>
      </c>
      <c r="F185" s="255" t="s">
        <v>1610</v>
      </c>
      <c r="G185" s="256"/>
      <c r="H185" s="37"/>
      <c r="BU185" s="33"/>
      <c r="BV185" s="35">
        <v>8</v>
      </c>
    </row>
    <row r="186" spans="1:75" ht="12.75" x14ac:dyDescent="0.2">
      <c r="A186" s="135" t="s">
        <v>835</v>
      </c>
      <c r="B186" s="40" t="s">
        <v>839</v>
      </c>
      <c r="C186" s="38" t="s">
        <v>1611</v>
      </c>
      <c r="D186" s="34"/>
      <c r="E186" s="33"/>
      <c r="F186" s="255" t="s">
        <v>1610</v>
      </c>
      <c r="G186" s="256"/>
      <c r="H186" s="37"/>
      <c r="BU186" s="33"/>
      <c r="BV186" s="35">
        <v>1</v>
      </c>
    </row>
    <row r="187" spans="1:75" ht="12.75" x14ac:dyDescent="0.2">
      <c r="A187" s="135" t="s">
        <v>836</v>
      </c>
      <c r="B187" s="40" t="s">
        <v>839</v>
      </c>
      <c r="C187" s="38" t="s">
        <v>1611</v>
      </c>
      <c r="D187" s="34"/>
      <c r="E187" s="33"/>
      <c r="F187" s="255" t="s">
        <v>1610</v>
      </c>
      <c r="G187" s="256"/>
      <c r="H187" s="37"/>
      <c r="BU187" s="33"/>
      <c r="BV187" s="35">
        <v>1</v>
      </c>
    </row>
    <row r="188" spans="1:75" ht="12.75" x14ac:dyDescent="0.2">
      <c r="A188" s="135" t="s">
        <v>837</v>
      </c>
      <c r="B188" s="40" t="s">
        <v>839</v>
      </c>
      <c r="C188" s="38" t="s">
        <v>1611</v>
      </c>
      <c r="D188" s="34"/>
      <c r="E188" s="33"/>
      <c r="F188" s="255" t="s">
        <v>1610</v>
      </c>
      <c r="G188" s="256"/>
      <c r="H188" s="37"/>
      <c r="BU188" s="33"/>
      <c r="BV188" s="35">
        <v>2</v>
      </c>
    </row>
    <row r="189" spans="1:75" ht="12.75" x14ac:dyDescent="0.2">
      <c r="A189" s="135" t="s">
        <v>838</v>
      </c>
      <c r="B189" s="40" t="s">
        <v>839</v>
      </c>
      <c r="C189" s="38" t="s">
        <v>1611</v>
      </c>
      <c r="D189" s="41"/>
      <c r="E189" s="41"/>
      <c r="F189" s="255" t="s">
        <v>1610</v>
      </c>
      <c r="G189" s="256"/>
      <c r="H189" s="37"/>
      <c r="BU189" s="41" t="s">
        <v>89</v>
      </c>
      <c r="BV189" s="35">
        <v>2</v>
      </c>
      <c r="BW189" s="4">
        <v>0.26</v>
      </c>
    </row>
    <row r="190" spans="1:75" ht="12.75" x14ac:dyDescent="0.2">
      <c r="A190" s="135" t="s">
        <v>840</v>
      </c>
      <c r="B190" s="40" t="s">
        <v>841</v>
      </c>
      <c r="C190" s="38" t="s">
        <v>1611</v>
      </c>
      <c r="D190" s="41"/>
      <c r="E190" s="41" t="s">
        <v>533</v>
      </c>
      <c r="F190" s="255" t="s">
        <v>1610</v>
      </c>
      <c r="G190" s="256"/>
      <c r="H190" s="37"/>
      <c r="BU190" s="41" t="s">
        <v>91</v>
      </c>
      <c r="BV190" s="35">
        <v>1</v>
      </c>
      <c r="BW190" s="4">
        <v>0.19</v>
      </c>
    </row>
    <row r="191" spans="1:75" ht="293.25" x14ac:dyDescent="0.2">
      <c r="A191" s="161" t="s">
        <v>88</v>
      </c>
      <c r="B191" s="40" t="s">
        <v>1623</v>
      </c>
      <c r="C191" s="38" t="s">
        <v>1611</v>
      </c>
      <c r="D191" s="41" t="s">
        <v>973</v>
      </c>
      <c r="E191" s="41" t="s">
        <v>974</v>
      </c>
      <c r="F191" s="255" t="s">
        <v>1610</v>
      </c>
      <c r="G191" s="256"/>
      <c r="H191" s="37"/>
      <c r="BU191" s="41" t="s">
        <v>91</v>
      </c>
      <c r="BV191" s="35">
        <v>1</v>
      </c>
      <c r="BW191" s="4">
        <v>0.19</v>
      </c>
    </row>
    <row r="192" spans="1:75" ht="12.75" x14ac:dyDescent="0.2">
      <c r="A192" s="135" t="s">
        <v>829</v>
      </c>
      <c r="B192" s="40" t="s">
        <v>830</v>
      </c>
      <c r="C192" s="38" t="s">
        <v>1611</v>
      </c>
      <c r="D192" s="34"/>
      <c r="E192" s="33"/>
      <c r="F192" s="255" t="s">
        <v>1610</v>
      </c>
      <c r="G192" s="256"/>
      <c r="H192" s="37"/>
      <c r="BU192" s="41"/>
      <c r="BV192" s="35"/>
    </row>
    <row r="193" spans="1:75" ht="12.75" x14ac:dyDescent="0.2">
      <c r="A193" s="167"/>
      <c r="B193" s="51"/>
      <c r="C193" s="52"/>
      <c r="D193" s="53"/>
      <c r="E193" s="52"/>
      <c r="F193" s="54">
        <v>1</v>
      </c>
      <c r="G193" s="55"/>
      <c r="H193" s="55">
        <f t="shared" si="10"/>
        <v>0</v>
      </c>
      <c r="BU193" s="52"/>
      <c r="BV193" s="54">
        <v>1</v>
      </c>
    </row>
    <row r="194" spans="1:75" ht="12.75" x14ac:dyDescent="0.2">
      <c r="A194" s="166"/>
      <c r="B194" s="27" t="s">
        <v>843</v>
      </c>
      <c r="C194" s="28"/>
      <c r="D194" s="28"/>
      <c r="E194" s="28"/>
      <c r="F194" s="29">
        <v>1</v>
      </c>
      <c r="G194" s="30"/>
      <c r="H194" s="31">
        <f t="shared" si="10"/>
        <v>0</v>
      </c>
      <c r="BU194" s="28"/>
      <c r="BV194" s="29">
        <v>1</v>
      </c>
    </row>
    <row r="195" spans="1:75" ht="12.75" x14ac:dyDescent="0.2">
      <c r="A195" s="135" t="s">
        <v>844</v>
      </c>
      <c r="B195" s="69" t="s">
        <v>845</v>
      </c>
      <c r="C195" s="38" t="s">
        <v>1611</v>
      </c>
      <c r="D195" s="34" t="s">
        <v>846</v>
      </c>
      <c r="E195" s="33"/>
      <c r="F195" s="255" t="s">
        <v>1610</v>
      </c>
      <c r="G195" s="256"/>
      <c r="H195" s="37"/>
      <c r="BU195" s="33"/>
      <c r="BV195" s="35">
        <v>1</v>
      </c>
    </row>
    <row r="196" spans="1:75" ht="12.75" x14ac:dyDescent="0.2">
      <c r="A196" s="135" t="s">
        <v>847</v>
      </c>
      <c r="B196" s="69" t="s">
        <v>848</v>
      </c>
      <c r="C196" s="38" t="s">
        <v>1611</v>
      </c>
      <c r="D196" s="34" t="s">
        <v>849</v>
      </c>
      <c r="E196" s="33"/>
      <c r="F196" s="255" t="s">
        <v>1610</v>
      </c>
      <c r="G196" s="256"/>
      <c r="H196" s="37"/>
      <c r="BU196" s="33"/>
      <c r="BV196" s="35">
        <v>1</v>
      </c>
    </row>
    <row r="197" spans="1:75" ht="12.75" x14ac:dyDescent="0.2">
      <c r="A197" s="135" t="s">
        <v>852</v>
      </c>
      <c r="B197" s="69" t="s">
        <v>850</v>
      </c>
      <c r="C197" s="38" t="s">
        <v>1611</v>
      </c>
      <c r="D197" s="34" t="s">
        <v>851</v>
      </c>
      <c r="E197" s="33"/>
      <c r="F197" s="255" t="s">
        <v>1610</v>
      </c>
      <c r="G197" s="256"/>
      <c r="H197" s="37"/>
      <c r="BU197" s="33"/>
      <c r="BV197" s="35">
        <v>1</v>
      </c>
    </row>
    <row r="198" spans="1:75" ht="12.75" x14ac:dyDescent="0.2">
      <c r="A198" s="137" t="s">
        <v>853</v>
      </c>
      <c r="B198" s="40" t="s">
        <v>855</v>
      </c>
      <c r="C198" s="38" t="s">
        <v>1611</v>
      </c>
      <c r="D198" s="34" t="s">
        <v>392</v>
      </c>
      <c r="E198" s="33"/>
      <c r="F198" s="255" t="s">
        <v>1610</v>
      </c>
      <c r="G198" s="256"/>
      <c r="H198" s="37"/>
      <c r="BU198" s="33" t="s">
        <v>278</v>
      </c>
      <c r="BV198" s="35">
        <v>1</v>
      </c>
      <c r="BW198" s="4">
        <v>1.1000000000000001</v>
      </c>
    </row>
    <row r="199" spans="1:75" ht="12.75" x14ac:dyDescent="0.2">
      <c r="A199" s="137" t="s">
        <v>854</v>
      </c>
      <c r="B199" s="40" t="s">
        <v>856</v>
      </c>
      <c r="C199" s="38" t="s">
        <v>1611</v>
      </c>
      <c r="D199" s="41" t="s">
        <v>374</v>
      </c>
      <c r="E199" s="41"/>
      <c r="F199" s="255" t="s">
        <v>1610</v>
      </c>
      <c r="G199" s="256"/>
      <c r="H199" s="37"/>
      <c r="BU199" s="41" t="s">
        <v>280</v>
      </c>
      <c r="BV199" s="35">
        <v>1</v>
      </c>
      <c r="BW199" s="4">
        <v>3</v>
      </c>
    </row>
    <row r="200" spans="1:75" ht="12.75" x14ac:dyDescent="0.2">
      <c r="A200" s="135" t="s">
        <v>842</v>
      </c>
      <c r="B200" s="40" t="s">
        <v>249</v>
      </c>
      <c r="C200" s="38" t="s">
        <v>1611</v>
      </c>
      <c r="D200" s="34"/>
      <c r="E200" s="33"/>
      <c r="F200" s="255" t="s">
        <v>1610</v>
      </c>
      <c r="G200" s="256"/>
      <c r="H200" s="37"/>
      <c r="BU200" s="33" t="s">
        <v>282</v>
      </c>
      <c r="BV200" s="35">
        <v>1</v>
      </c>
      <c r="BW200" s="4">
        <v>0.4</v>
      </c>
    </row>
    <row r="201" spans="1:75" ht="12.75" x14ac:dyDescent="0.2">
      <c r="A201" s="179"/>
      <c r="B201" s="59"/>
      <c r="C201" s="60"/>
      <c r="D201" s="101"/>
      <c r="E201" s="43"/>
      <c r="F201" s="44"/>
      <c r="G201" s="138"/>
      <c r="H201" s="61"/>
      <c r="BU201" s="43"/>
      <c r="BV201" s="44"/>
    </row>
    <row r="202" spans="1:75" ht="12.75" x14ac:dyDescent="0.2">
      <c r="A202" s="26"/>
      <c r="B202" s="27" t="s">
        <v>264</v>
      </c>
      <c r="C202" s="28"/>
      <c r="D202" s="28"/>
      <c r="E202" s="28"/>
      <c r="F202" s="29">
        <v>1</v>
      </c>
      <c r="G202" s="30"/>
      <c r="H202" s="31">
        <f t="shared" ref="H202:H265" si="12">G202*F202</f>
        <v>0</v>
      </c>
      <c r="BU202" s="28"/>
      <c r="BV202" s="29">
        <v>1</v>
      </c>
    </row>
    <row r="203" spans="1:75" ht="38.25" x14ac:dyDescent="0.2">
      <c r="A203" s="134" t="s">
        <v>265</v>
      </c>
      <c r="B203" s="40" t="s">
        <v>941</v>
      </c>
      <c r="C203" s="33"/>
      <c r="D203" s="34" t="s">
        <v>943</v>
      </c>
      <c r="E203" s="33"/>
      <c r="F203" s="35">
        <v>8</v>
      </c>
      <c r="G203" s="37"/>
      <c r="H203" s="37">
        <f t="shared" si="12"/>
        <v>0</v>
      </c>
      <c r="BU203" s="33"/>
      <c r="BV203" s="35">
        <v>8</v>
      </c>
    </row>
    <row r="204" spans="1:75" ht="38.25" x14ac:dyDescent="0.2">
      <c r="A204" s="134" t="s">
        <v>266</v>
      </c>
      <c r="B204" s="40" t="s">
        <v>941</v>
      </c>
      <c r="C204" s="33"/>
      <c r="D204" s="34" t="s">
        <v>955</v>
      </c>
      <c r="E204" s="33"/>
      <c r="F204" s="35">
        <v>1</v>
      </c>
      <c r="G204" s="37"/>
      <c r="H204" s="37">
        <f t="shared" si="12"/>
        <v>0</v>
      </c>
      <c r="BU204" s="33"/>
      <c r="BV204" s="35">
        <v>1</v>
      </c>
    </row>
    <row r="205" spans="1:75" ht="38.25" x14ac:dyDescent="0.2">
      <c r="A205" s="134" t="s">
        <v>267</v>
      </c>
      <c r="B205" s="40" t="s">
        <v>941</v>
      </c>
      <c r="C205" s="33"/>
      <c r="D205" s="34" t="s">
        <v>954</v>
      </c>
      <c r="E205" s="33"/>
      <c r="F205" s="35">
        <v>1</v>
      </c>
      <c r="G205" s="37"/>
      <c r="H205" s="37">
        <f t="shared" si="12"/>
        <v>0</v>
      </c>
      <c r="BU205" s="33"/>
      <c r="BV205" s="35">
        <v>1</v>
      </c>
    </row>
    <row r="206" spans="1:75" ht="38.25" x14ac:dyDescent="0.2">
      <c r="A206" s="134" t="s">
        <v>268</v>
      </c>
      <c r="B206" s="40" t="s">
        <v>941</v>
      </c>
      <c r="C206" s="33"/>
      <c r="D206" s="34" t="s">
        <v>959</v>
      </c>
      <c r="E206" s="33"/>
      <c r="F206" s="35">
        <v>1</v>
      </c>
      <c r="G206" s="37"/>
      <c r="H206" s="37">
        <f t="shared" si="12"/>
        <v>0</v>
      </c>
      <c r="BU206" s="33"/>
      <c r="BV206" s="35">
        <v>2</v>
      </c>
    </row>
    <row r="207" spans="1:75" ht="293.25" x14ac:dyDescent="0.2">
      <c r="A207" s="134" t="s">
        <v>269</v>
      </c>
      <c r="B207" s="40" t="s">
        <v>1623</v>
      </c>
      <c r="C207" s="72"/>
      <c r="D207" s="41" t="s">
        <v>973</v>
      </c>
      <c r="E207" s="41" t="s">
        <v>974</v>
      </c>
      <c r="F207" s="41">
        <v>2</v>
      </c>
      <c r="G207" s="37"/>
      <c r="H207" s="37">
        <f t="shared" si="12"/>
        <v>0</v>
      </c>
      <c r="BU207" s="41" t="s">
        <v>89</v>
      </c>
      <c r="BV207" s="35">
        <v>2</v>
      </c>
      <c r="BW207" s="4">
        <v>0.26</v>
      </c>
    </row>
    <row r="208" spans="1:75" ht="293.25" x14ac:dyDescent="0.2">
      <c r="A208" s="134" t="s">
        <v>270</v>
      </c>
      <c r="B208" s="40" t="s">
        <v>1624</v>
      </c>
      <c r="C208" s="72"/>
      <c r="D208" s="41" t="s">
        <v>973</v>
      </c>
      <c r="E208" s="41" t="s">
        <v>975</v>
      </c>
      <c r="F208" s="41">
        <v>1</v>
      </c>
      <c r="G208" s="37"/>
      <c r="H208" s="37">
        <f t="shared" si="12"/>
        <v>0</v>
      </c>
      <c r="BU208" s="41" t="s">
        <v>91</v>
      </c>
      <c r="BV208" s="35">
        <v>1</v>
      </c>
      <c r="BW208" s="4">
        <v>0.19</v>
      </c>
    </row>
    <row r="209" spans="1:75" ht="38.25" x14ac:dyDescent="0.2">
      <c r="A209" s="134" t="s">
        <v>271</v>
      </c>
      <c r="B209" s="40" t="s">
        <v>1064</v>
      </c>
      <c r="C209" s="38"/>
      <c r="D209" s="34" t="s">
        <v>304</v>
      </c>
      <c r="E209" s="33"/>
      <c r="F209" s="35">
        <v>1</v>
      </c>
      <c r="G209" s="36"/>
      <c r="H209" s="37">
        <f t="shared" si="12"/>
        <v>0</v>
      </c>
      <c r="BU209" s="41" t="s">
        <v>91</v>
      </c>
      <c r="BV209" s="35">
        <v>1</v>
      </c>
      <c r="BW209" s="4">
        <v>0.19</v>
      </c>
    </row>
    <row r="210" spans="1:75" ht="12.75" x14ac:dyDescent="0.2">
      <c r="A210" s="134" t="s">
        <v>272</v>
      </c>
      <c r="B210" s="63" t="s">
        <v>221</v>
      </c>
      <c r="C210" s="45"/>
      <c r="D210" s="35" t="s">
        <v>222</v>
      </c>
      <c r="E210" s="33"/>
      <c r="F210" s="35">
        <v>1</v>
      </c>
      <c r="G210" s="219"/>
      <c r="H210" s="64">
        <f t="shared" si="12"/>
        <v>0</v>
      </c>
      <c r="BU210" s="41" t="s">
        <v>91</v>
      </c>
      <c r="BV210" s="35">
        <v>1</v>
      </c>
      <c r="BW210" s="4">
        <v>0.19</v>
      </c>
    </row>
    <row r="211" spans="1:75" ht="12.75" x14ac:dyDescent="0.2">
      <c r="A211" s="50"/>
      <c r="B211" s="51"/>
      <c r="C211" s="52"/>
      <c r="D211" s="53"/>
      <c r="E211" s="52"/>
      <c r="F211" s="54">
        <v>1</v>
      </c>
      <c r="G211" s="55"/>
      <c r="H211" s="55">
        <f t="shared" si="12"/>
        <v>0</v>
      </c>
      <c r="BU211" s="52"/>
      <c r="BV211" s="54">
        <v>1</v>
      </c>
    </row>
    <row r="212" spans="1:75" ht="12.75" x14ac:dyDescent="0.2">
      <c r="A212" s="26"/>
      <c r="B212" s="27" t="s">
        <v>273</v>
      </c>
      <c r="C212" s="28"/>
      <c r="D212" s="28"/>
      <c r="E212" s="28"/>
      <c r="F212" s="29">
        <v>1</v>
      </c>
      <c r="G212" s="30"/>
      <c r="H212" s="31">
        <f t="shared" si="12"/>
        <v>0</v>
      </c>
      <c r="BU212" s="28"/>
      <c r="BV212" s="29">
        <v>1</v>
      </c>
    </row>
    <row r="213" spans="1:75" ht="38.25" x14ac:dyDescent="0.2">
      <c r="A213" s="134" t="s">
        <v>274</v>
      </c>
      <c r="B213" s="76" t="s">
        <v>967</v>
      </c>
      <c r="C213" s="33"/>
      <c r="D213" s="34" t="s">
        <v>1065</v>
      </c>
      <c r="E213" s="33"/>
      <c r="F213" s="35">
        <v>1</v>
      </c>
      <c r="G213" s="36"/>
      <c r="H213" s="37">
        <f t="shared" si="12"/>
        <v>0</v>
      </c>
      <c r="BU213" s="33"/>
      <c r="BV213" s="35">
        <v>1</v>
      </c>
    </row>
    <row r="214" spans="1:75" ht="76.5" x14ac:dyDescent="0.2">
      <c r="A214" s="134" t="s">
        <v>275</v>
      </c>
      <c r="B214" s="66" t="s">
        <v>1066</v>
      </c>
      <c r="C214" s="33"/>
      <c r="D214" s="34" t="s">
        <v>1067</v>
      </c>
      <c r="E214" s="33"/>
      <c r="F214" s="35">
        <v>1</v>
      </c>
      <c r="G214" s="36"/>
      <c r="H214" s="37">
        <f t="shared" si="12"/>
        <v>0</v>
      </c>
      <c r="BU214" s="33"/>
      <c r="BV214" s="35">
        <v>1</v>
      </c>
    </row>
    <row r="215" spans="1:75" ht="12.75" x14ac:dyDescent="0.2">
      <c r="A215" s="134" t="s">
        <v>276</v>
      </c>
      <c r="B215" s="66" t="s">
        <v>1068</v>
      </c>
      <c r="C215" s="33"/>
      <c r="D215" s="34"/>
      <c r="E215" s="33"/>
      <c r="F215" s="35">
        <v>1</v>
      </c>
      <c r="G215" s="37"/>
      <c r="H215" s="37">
        <f t="shared" si="12"/>
        <v>0</v>
      </c>
      <c r="BU215" s="33"/>
      <c r="BV215" s="35">
        <v>1</v>
      </c>
    </row>
    <row r="216" spans="1:75" ht="38.25" x14ac:dyDescent="0.2">
      <c r="A216" s="134" t="s">
        <v>277</v>
      </c>
      <c r="B216" s="40" t="s">
        <v>1069</v>
      </c>
      <c r="C216" s="33"/>
      <c r="D216" s="34" t="s">
        <v>1070</v>
      </c>
      <c r="E216" s="33" t="s">
        <v>1071</v>
      </c>
      <c r="F216" s="35">
        <v>1</v>
      </c>
      <c r="G216" s="37"/>
      <c r="H216" s="37">
        <f t="shared" si="12"/>
        <v>0</v>
      </c>
      <c r="BU216" s="33" t="s">
        <v>278</v>
      </c>
      <c r="BV216" s="35">
        <v>1</v>
      </c>
      <c r="BW216" s="4">
        <v>1.1000000000000001</v>
      </c>
    </row>
    <row r="217" spans="1:75" ht="38.25" x14ac:dyDescent="0.2">
      <c r="A217" s="134" t="s">
        <v>279</v>
      </c>
      <c r="B217" s="40" t="s">
        <v>1072</v>
      </c>
      <c r="C217" s="38"/>
      <c r="D217" s="41" t="s">
        <v>1073</v>
      </c>
      <c r="E217" s="41" t="s">
        <v>1074</v>
      </c>
      <c r="F217" s="41">
        <v>1</v>
      </c>
      <c r="G217" s="37"/>
      <c r="H217" s="37">
        <f t="shared" si="12"/>
        <v>0</v>
      </c>
      <c r="BU217" s="41" t="s">
        <v>280</v>
      </c>
      <c r="BV217" s="35">
        <v>1</v>
      </c>
      <c r="BW217" s="4">
        <v>3</v>
      </c>
    </row>
    <row r="218" spans="1:75" ht="25.5" x14ac:dyDescent="0.2">
      <c r="A218" s="134" t="s">
        <v>281</v>
      </c>
      <c r="B218" s="66" t="s">
        <v>1075</v>
      </c>
      <c r="C218" s="33"/>
      <c r="D218" s="34" t="s">
        <v>1076</v>
      </c>
      <c r="E218" s="33" t="s">
        <v>1077</v>
      </c>
      <c r="F218" s="35">
        <v>1</v>
      </c>
      <c r="G218" s="37"/>
      <c r="H218" s="37">
        <f t="shared" si="12"/>
        <v>0</v>
      </c>
      <c r="BU218" s="33" t="s">
        <v>282</v>
      </c>
      <c r="BV218" s="35">
        <v>1</v>
      </c>
      <c r="BW218" s="4">
        <v>0.4</v>
      </c>
    </row>
    <row r="219" spans="1:75" ht="51" x14ac:dyDescent="0.2">
      <c r="A219" s="134" t="s">
        <v>283</v>
      </c>
      <c r="B219" s="40" t="s">
        <v>1078</v>
      </c>
      <c r="C219" s="72"/>
      <c r="D219" s="34" t="s">
        <v>1079</v>
      </c>
      <c r="E219" s="41" t="s">
        <v>1080</v>
      </c>
      <c r="F219" s="35">
        <v>1</v>
      </c>
      <c r="G219" s="37"/>
      <c r="H219" s="37">
        <f t="shared" si="12"/>
        <v>0</v>
      </c>
      <c r="BU219" s="41" t="s">
        <v>123</v>
      </c>
      <c r="BV219" s="35">
        <v>1</v>
      </c>
      <c r="BW219" s="4">
        <v>0.3</v>
      </c>
    </row>
    <row r="220" spans="1:75" ht="114.75" x14ac:dyDescent="0.2">
      <c r="A220" s="134" t="s">
        <v>284</v>
      </c>
      <c r="B220" s="40" t="s">
        <v>1081</v>
      </c>
      <c r="C220" s="72"/>
      <c r="D220" s="41" t="s">
        <v>1082</v>
      </c>
      <c r="E220" s="41" t="s">
        <v>1083</v>
      </c>
      <c r="F220" s="41">
        <v>1</v>
      </c>
      <c r="G220" s="37"/>
      <c r="H220" s="37">
        <f t="shared" si="12"/>
        <v>0</v>
      </c>
      <c r="BU220" s="41" t="s">
        <v>285</v>
      </c>
      <c r="BV220" s="35">
        <v>1</v>
      </c>
      <c r="BW220" s="4">
        <v>0.105</v>
      </c>
    </row>
    <row r="221" spans="1:75" ht="127.5" x14ac:dyDescent="0.2">
      <c r="A221" s="134" t="s">
        <v>286</v>
      </c>
      <c r="B221" s="40" t="s">
        <v>1084</v>
      </c>
      <c r="C221" s="72"/>
      <c r="D221" s="41" t="s">
        <v>1082</v>
      </c>
      <c r="E221" s="41" t="s">
        <v>1083</v>
      </c>
      <c r="F221" s="41">
        <v>1</v>
      </c>
      <c r="G221" s="37"/>
      <c r="H221" s="37">
        <f t="shared" si="12"/>
        <v>0</v>
      </c>
      <c r="BU221" s="41" t="s">
        <v>287</v>
      </c>
      <c r="BV221" s="35">
        <v>1</v>
      </c>
      <c r="BW221" s="4">
        <v>0.15</v>
      </c>
    </row>
    <row r="222" spans="1:75" ht="25.5" x14ac:dyDescent="0.2">
      <c r="A222" s="134" t="s">
        <v>288</v>
      </c>
      <c r="B222" s="197" t="s">
        <v>1085</v>
      </c>
      <c r="C222" s="33"/>
      <c r="D222" s="34" t="s">
        <v>1664</v>
      </c>
      <c r="E222" s="33"/>
      <c r="F222" s="255" t="s">
        <v>1610</v>
      </c>
      <c r="G222" s="256"/>
      <c r="H222" s="37"/>
      <c r="BU222" s="33"/>
      <c r="BV222" s="35">
        <v>1</v>
      </c>
    </row>
    <row r="223" spans="1:75" ht="51" x14ac:dyDescent="0.2">
      <c r="A223" s="134" t="s">
        <v>290</v>
      </c>
      <c r="B223" s="40" t="s">
        <v>1086</v>
      </c>
      <c r="C223" s="33"/>
      <c r="D223" s="34" t="s">
        <v>1067</v>
      </c>
      <c r="E223" s="33"/>
      <c r="F223" s="35">
        <v>1</v>
      </c>
      <c r="G223" s="36"/>
      <c r="H223" s="37">
        <f t="shared" si="12"/>
        <v>0</v>
      </c>
      <c r="BU223" s="33"/>
      <c r="BV223" s="35">
        <v>1</v>
      </c>
    </row>
    <row r="224" spans="1:75" ht="38.25" x14ac:dyDescent="0.2">
      <c r="A224" s="134" t="s">
        <v>291</v>
      </c>
      <c r="B224" s="40" t="s">
        <v>947</v>
      </c>
      <c r="C224" s="38"/>
      <c r="D224" s="41" t="s">
        <v>948</v>
      </c>
      <c r="E224" s="41" t="s">
        <v>949</v>
      </c>
      <c r="F224" s="35">
        <v>1</v>
      </c>
      <c r="G224" s="37"/>
      <c r="H224" s="37">
        <f t="shared" si="12"/>
        <v>0</v>
      </c>
      <c r="BU224" s="41" t="s">
        <v>43</v>
      </c>
      <c r="BV224" s="35">
        <v>1</v>
      </c>
      <c r="BW224" s="4">
        <v>0.1</v>
      </c>
    </row>
    <row r="225" spans="1:76" ht="12.75" x14ac:dyDescent="0.2">
      <c r="A225" s="134" t="s">
        <v>292</v>
      </c>
      <c r="B225" s="66" t="s">
        <v>293</v>
      </c>
      <c r="C225" s="33"/>
      <c r="D225" s="34" t="s">
        <v>1611</v>
      </c>
      <c r="E225" s="33"/>
      <c r="F225" s="255" t="s">
        <v>1610</v>
      </c>
      <c r="G225" s="256"/>
      <c r="H225" s="37"/>
      <c r="BU225" s="33"/>
      <c r="BV225" s="35">
        <v>1</v>
      </c>
    </row>
    <row r="226" spans="1:76" ht="63.75" x14ac:dyDescent="0.2">
      <c r="A226" s="134" t="s">
        <v>294</v>
      </c>
      <c r="B226" s="76" t="s">
        <v>1087</v>
      </c>
      <c r="C226" s="72"/>
      <c r="D226" s="72" t="s">
        <v>1088</v>
      </c>
      <c r="E226" s="71" t="s">
        <v>1089</v>
      </c>
      <c r="F226" s="41">
        <v>1</v>
      </c>
      <c r="G226" s="37"/>
      <c r="H226" s="37">
        <f t="shared" si="12"/>
        <v>0</v>
      </c>
      <c r="BU226" s="33" t="s">
        <v>295</v>
      </c>
      <c r="BV226" s="35">
        <v>1</v>
      </c>
      <c r="BX226" s="4">
        <v>6.3</v>
      </c>
    </row>
    <row r="227" spans="1:76" ht="25.5" x14ac:dyDescent="0.2">
      <c r="A227" s="134" t="s">
        <v>296</v>
      </c>
      <c r="B227" s="197" t="s">
        <v>1085</v>
      </c>
      <c r="C227" s="33"/>
      <c r="D227" s="34" t="s">
        <v>1664</v>
      </c>
      <c r="E227" s="33"/>
      <c r="F227" s="255" t="s">
        <v>1610</v>
      </c>
      <c r="G227" s="256"/>
      <c r="H227" s="37"/>
      <c r="BU227" s="33"/>
      <c r="BV227" s="35">
        <v>1</v>
      </c>
    </row>
    <row r="228" spans="1:76" ht="51" x14ac:dyDescent="0.2">
      <c r="A228" s="134" t="s">
        <v>297</v>
      </c>
      <c r="B228" s="40" t="s">
        <v>1090</v>
      </c>
      <c r="C228" s="33"/>
      <c r="D228" s="34" t="s">
        <v>298</v>
      </c>
      <c r="E228" s="33"/>
      <c r="F228" s="35">
        <v>1</v>
      </c>
      <c r="G228" s="36"/>
      <c r="H228" s="37">
        <f t="shared" si="12"/>
        <v>0</v>
      </c>
      <c r="BU228" s="33"/>
      <c r="BV228" s="35">
        <v>1</v>
      </c>
    </row>
    <row r="229" spans="1:76" ht="51" x14ac:dyDescent="0.2">
      <c r="A229" s="134" t="s">
        <v>299</v>
      </c>
      <c r="B229" s="40" t="s">
        <v>1090</v>
      </c>
      <c r="C229" s="33"/>
      <c r="D229" s="34" t="s">
        <v>300</v>
      </c>
      <c r="E229" s="33"/>
      <c r="F229" s="35">
        <v>1</v>
      </c>
      <c r="G229" s="36"/>
      <c r="H229" s="37">
        <f t="shared" si="12"/>
        <v>0</v>
      </c>
      <c r="BU229" s="33"/>
      <c r="BV229" s="35">
        <v>1</v>
      </c>
    </row>
    <row r="230" spans="1:76" ht="293.25" x14ac:dyDescent="0.2">
      <c r="A230" s="134" t="s">
        <v>301</v>
      </c>
      <c r="B230" s="40" t="s">
        <v>1623</v>
      </c>
      <c r="C230" s="72"/>
      <c r="D230" s="41" t="s">
        <v>973</v>
      </c>
      <c r="E230" s="41" t="s">
        <v>974</v>
      </c>
      <c r="F230" s="41">
        <v>1</v>
      </c>
      <c r="G230" s="37"/>
      <c r="H230" s="37">
        <f t="shared" si="12"/>
        <v>0</v>
      </c>
      <c r="BU230" s="41" t="s">
        <v>89</v>
      </c>
      <c r="BV230" s="35">
        <v>1</v>
      </c>
      <c r="BW230" s="4">
        <v>0.13</v>
      </c>
    </row>
    <row r="231" spans="1:76" ht="12.75" x14ac:dyDescent="0.2">
      <c r="A231" s="50"/>
      <c r="B231" s="51"/>
      <c r="C231" s="52"/>
      <c r="D231" s="53"/>
      <c r="E231" s="52"/>
      <c r="F231" s="54">
        <v>1</v>
      </c>
      <c r="G231" s="55"/>
      <c r="H231" s="55">
        <f t="shared" si="12"/>
        <v>0</v>
      </c>
      <c r="BU231" s="52"/>
      <c r="BV231" s="54">
        <v>1</v>
      </c>
    </row>
    <row r="232" spans="1:76" ht="12.75" x14ac:dyDescent="0.2">
      <c r="A232" s="26"/>
      <c r="B232" s="27" t="s">
        <v>302</v>
      </c>
      <c r="C232" s="28"/>
      <c r="D232" s="28"/>
      <c r="E232" s="28"/>
      <c r="F232" s="29">
        <v>1</v>
      </c>
      <c r="G232" s="30"/>
      <c r="H232" s="31">
        <f t="shared" si="12"/>
        <v>0</v>
      </c>
      <c r="BU232" s="28"/>
      <c r="BV232" s="29">
        <v>1</v>
      </c>
    </row>
    <row r="233" spans="1:76" ht="51" x14ac:dyDescent="0.2">
      <c r="A233" s="134" t="s">
        <v>303</v>
      </c>
      <c r="B233" s="40" t="s">
        <v>1091</v>
      </c>
      <c r="C233" s="71"/>
      <c r="D233" s="72" t="s">
        <v>1092</v>
      </c>
      <c r="E233" s="71"/>
      <c r="F233" s="41">
        <v>2</v>
      </c>
      <c r="G233" s="36"/>
      <c r="H233" s="37">
        <f t="shared" si="12"/>
        <v>0</v>
      </c>
      <c r="BU233" s="33"/>
      <c r="BV233" s="35">
        <v>1</v>
      </c>
    </row>
    <row r="234" spans="1:76" ht="12.75" x14ac:dyDescent="0.2">
      <c r="A234" s="134" t="s">
        <v>305</v>
      </c>
      <c r="B234" s="40" t="s">
        <v>306</v>
      </c>
      <c r="C234" s="33"/>
      <c r="D234" s="34" t="s">
        <v>1611</v>
      </c>
      <c r="E234" s="33"/>
      <c r="F234" s="255" t="s">
        <v>1610</v>
      </c>
      <c r="G234" s="256"/>
      <c r="H234" s="37"/>
      <c r="BU234" s="33"/>
      <c r="BV234" s="35">
        <v>1</v>
      </c>
    </row>
    <row r="235" spans="1:76" ht="76.5" x14ac:dyDescent="0.2">
      <c r="A235" s="134" t="s">
        <v>307</v>
      </c>
      <c r="B235" s="40" t="s">
        <v>1093</v>
      </c>
      <c r="C235" s="71"/>
      <c r="D235" s="72" t="s">
        <v>1094</v>
      </c>
      <c r="E235" s="71"/>
      <c r="F235" s="41">
        <v>1</v>
      </c>
      <c r="G235" s="36"/>
      <c r="H235" s="37">
        <f t="shared" si="12"/>
        <v>0</v>
      </c>
      <c r="BU235" s="33"/>
      <c r="BV235" s="35">
        <v>1</v>
      </c>
    </row>
    <row r="236" spans="1:76" ht="38.25" x14ac:dyDescent="0.2">
      <c r="A236" s="134" t="s">
        <v>308</v>
      </c>
      <c r="B236" s="40" t="s">
        <v>1095</v>
      </c>
      <c r="C236" s="38"/>
      <c r="D236" s="41" t="s">
        <v>1096</v>
      </c>
      <c r="E236" s="41" t="s">
        <v>1097</v>
      </c>
      <c r="F236" s="41">
        <v>1</v>
      </c>
      <c r="G236" s="37"/>
      <c r="H236" s="37">
        <f t="shared" si="12"/>
        <v>0</v>
      </c>
      <c r="BU236" s="41" t="s">
        <v>309</v>
      </c>
      <c r="BV236" s="35">
        <v>1</v>
      </c>
      <c r="BW236" s="4">
        <v>0.5</v>
      </c>
    </row>
    <row r="237" spans="1:76" ht="25.5" x14ac:dyDescent="0.2">
      <c r="A237" s="134" t="s">
        <v>310</v>
      </c>
      <c r="B237" s="66" t="s">
        <v>1098</v>
      </c>
      <c r="C237" s="71"/>
      <c r="D237" s="72"/>
      <c r="E237" s="71" t="s">
        <v>1099</v>
      </c>
      <c r="F237" s="41">
        <v>1</v>
      </c>
      <c r="G237" s="36"/>
      <c r="H237" s="37">
        <f t="shared" si="12"/>
        <v>0</v>
      </c>
      <c r="BU237" s="33" t="s">
        <v>311</v>
      </c>
      <c r="BV237" s="35">
        <v>1</v>
      </c>
      <c r="BW237" s="4">
        <v>1.4</v>
      </c>
    </row>
    <row r="238" spans="1:76" ht="25.5" x14ac:dyDescent="0.2">
      <c r="A238" s="134" t="s">
        <v>312</v>
      </c>
      <c r="B238" s="66" t="s">
        <v>1100</v>
      </c>
      <c r="C238" s="71"/>
      <c r="D238" s="72" t="s">
        <v>1101</v>
      </c>
      <c r="E238" s="71"/>
      <c r="F238" s="41">
        <v>1</v>
      </c>
      <c r="G238" s="36"/>
      <c r="H238" s="37">
        <f t="shared" si="12"/>
        <v>0</v>
      </c>
      <c r="BU238" s="33"/>
      <c r="BV238" s="35">
        <v>1</v>
      </c>
    </row>
    <row r="239" spans="1:76" ht="51" x14ac:dyDescent="0.2">
      <c r="A239" s="134" t="s">
        <v>313</v>
      </c>
      <c r="B239" s="40" t="s">
        <v>1102</v>
      </c>
      <c r="C239" s="71"/>
      <c r="D239" s="72" t="s">
        <v>1103</v>
      </c>
      <c r="E239" s="71"/>
      <c r="F239" s="41">
        <v>1</v>
      </c>
      <c r="G239" s="36"/>
      <c r="H239" s="37">
        <f t="shared" si="12"/>
        <v>0</v>
      </c>
      <c r="BU239" s="33"/>
      <c r="BV239" s="35">
        <v>1</v>
      </c>
    </row>
    <row r="240" spans="1:76" ht="12.75" x14ac:dyDescent="0.2">
      <c r="A240" s="134" t="s">
        <v>314</v>
      </c>
      <c r="B240" s="66" t="s">
        <v>1104</v>
      </c>
      <c r="C240" s="71"/>
      <c r="D240" s="72" t="s">
        <v>315</v>
      </c>
      <c r="E240" s="71"/>
      <c r="F240" s="41">
        <v>1</v>
      </c>
      <c r="G240" s="36"/>
      <c r="H240" s="37">
        <f t="shared" si="12"/>
        <v>0</v>
      </c>
      <c r="BU240" s="33"/>
      <c r="BV240" s="35">
        <v>1</v>
      </c>
    </row>
    <row r="241" spans="1:75" ht="76.5" x14ac:dyDescent="0.2">
      <c r="A241" s="134" t="s">
        <v>316</v>
      </c>
      <c r="B241" s="40" t="s">
        <v>1105</v>
      </c>
      <c r="C241" s="71"/>
      <c r="D241" s="72" t="s">
        <v>1106</v>
      </c>
      <c r="E241" s="71" t="s">
        <v>1107</v>
      </c>
      <c r="F241" s="41">
        <v>2</v>
      </c>
      <c r="G241" s="36"/>
      <c r="H241" s="37">
        <f t="shared" si="12"/>
        <v>0</v>
      </c>
      <c r="BU241" s="33" t="s">
        <v>317</v>
      </c>
      <c r="BV241" s="35">
        <v>2</v>
      </c>
      <c r="BW241" s="4">
        <f>2*2.8</f>
        <v>5.6</v>
      </c>
    </row>
    <row r="242" spans="1:75" ht="25.5" x14ac:dyDescent="0.2">
      <c r="A242" s="134" t="s">
        <v>318</v>
      </c>
      <c r="B242" s="66" t="s">
        <v>1108</v>
      </c>
      <c r="C242" s="71"/>
      <c r="D242" s="72" t="s">
        <v>1109</v>
      </c>
      <c r="E242" s="71"/>
      <c r="F242" s="41">
        <v>2</v>
      </c>
      <c r="G242" s="192"/>
      <c r="H242" s="37">
        <f t="shared" si="12"/>
        <v>0</v>
      </c>
      <c r="BU242" s="33"/>
      <c r="BV242" s="35">
        <v>2</v>
      </c>
    </row>
    <row r="243" spans="1:75" ht="51" x14ac:dyDescent="0.2">
      <c r="A243" s="134" t="s">
        <v>319</v>
      </c>
      <c r="B243" s="40" t="s">
        <v>1110</v>
      </c>
      <c r="C243" s="72"/>
      <c r="D243" s="41" t="s">
        <v>1111</v>
      </c>
      <c r="E243" s="41" t="s">
        <v>1112</v>
      </c>
      <c r="F243" s="41">
        <v>2</v>
      </c>
      <c r="G243" s="36"/>
      <c r="H243" s="37">
        <f t="shared" si="12"/>
        <v>0</v>
      </c>
      <c r="BU243" s="41" t="s">
        <v>320</v>
      </c>
      <c r="BV243" s="35">
        <v>2</v>
      </c>
      <c r="BW243" s="4">
        <f>2*0.66</f>
        <v>1.32</v>
      </c>
    </row>
    <row r="244" spans="1:75" ht="51" x14ac:dyDescent="0.2">
      <c r="A244" s="134" t="s">
        <v>321</v>
      </c>
      <c r="B244" s="40" t="s">
        <v>1113</v>
      </c>
      <c r="C244" s="38"/>
      <c r="D244" s="41" t="s">
        <v>1114</v>
      </c>
      <c r="E244" s="41"/>
      <c r="F244" s="41">
        <v>2</v>
      </c>
      <c r="G244" s="36"/>
      <c r="H244" s="37">
        <f t="shared" si="12"/>
        <v>0</v>
      </c>
      <c r="BU244" s="41"/>
      <c r="BV244" s="35"/>
    </row>
    <row r="245" spans="1:75" ht="63.75" x14ac:dyDescent="0.2">
      <c r="A245" s="134" t="s">
        <v>322</v>
      </c>
      <c r="B245" s="40" t="s">
        <v>1115</v>
      </c>
      <c r="C245" s="71"/>
      <c r="D245" s="72" t="s">
        <v>1116</v>
      </c>
      <c r="E245" s="71"/>
      <c r="F245" s="41">
        <v>1</v>
      </c>
      <c r="G245" s="36"/>
      <c r="H245" s="37">
        <f t="shared" si="12"/>
        <v>0</v>
      </c>
      <c r="BU245" s="33"/>
      <c r="BV245" s="35">
        <v>3</v>
      </c>
    </row>
    <row r="246" spans="1:75" ht="51" x14ac:dyDescent="0.2">
      <c r="A246" s="134" t="s">
        <v>324</v>
      </c>
      <c r="B246" s="40" t="s">
        <v>1117</v>
      </c>
      <c r="C246" s="38"/>
      <c r="D246" s="41" t="s">
        <v>1118</v>
      </c>
      <c r="E246" s="71" t="s">
        <v>1119</v>
      </c>
      <c r="F246" s="41">
        <v>1</v>
      </c>
      <c r="G246" s="36"/>
      <c r="H246" s="37">
        <f t="shared" si="12"/>
        <v>0</v>
      </c>
      <c r="BU246" s="41" t="s">
        <v>325</v>
      </c>
      <c r="BV246" s="35">
        <v>3</v>
      </c>
      <c r="BW246" s="4">
        <f>3*0.24</f>
        <v>0.72</v>
      </c>
    </row>
    <row r="247" spans="1:75" ht="12.75" x14ac:dyDescent="0.2">
      <c r="A247" s="134" t="s">
        <v>326</v>
      </c>
      <c r="B247" s="66" t="s">
        <v>45</v>
      </c>
      <c r="C247" s="71"/>
      <c r="D247" s="72"/>
      <c r="E247" s="71"/>
      <c r="F247" s="41"/>
      <c r="G247" s="36"/>
      <c r="H247" s="37"/>
      <c r="BU247" s="33"/>
      <c r="BV247" s="35">
        <v>1</v>
      </c>
    </row>
    <row r="248" spans="1:75" ht="51" x14ac:dyDescent="0.2">
      <c r="A248" s="134" t="s">
        <v>327</v>
      </c>
      <c r="B248" s="40" t="s">
        <v>1102</v>
      </c>
      <c r="C248" s="71"/>
      <c r="D248" s="34" t="s">
        <v>916</v>
      </c>
      <c r="E248" s="33"/>
      <c r="F248" s="35">
        <v>1</v>
      </c>
      <c r="G248" s="36"/>
      <c r="H248" s="37">
        <f t="shared" ref="H248" si="13">G248*F248</f>
        <v>0</v>
      </c>
      <c r="BU248" s="33"/>
      <c r="BV248" s="35">
        <v>1</v>
      </c>
    </row>
    <row r="249" spans="1:75" ht="12.75" x14ac:dyDescent="0.2">
      <c r="A249" s="134" t="s">
        <v>328</v>
      </c>
      <c r="B249" s="66" t="s">
        <v>329</v>
      </c>
      <c r="C249" s="71" t="s">
        <v>1611</v>
      </c>
      <c r="D249" s="72"/>
      <c r="E249" s="71"/>
      <c r="F249" s="255" t="s">
        <v>1610</v>
      </c>
      <c r="G249" s="256"/>
      <c r="H249" s="37"/>
      <c r="BU249" s="33"/>
      <c r="BV249" s="35">
        <v>1</v>
      </c>
    </row>
    <row r="250" spans="1:75" ht="51" x14ac:dyDescent="0.2">
      <c r="A250" s="134" t="s">
        <v>330</v>
      </c>
      <c r="B250" s="40" t="s">
        <v>1120</v>
      </c>
      <c r="C250" s="71"/>
      <c r="D250" s="72" t="s">
        <v>1121</v>
      </c>
      <c r="E250" s="71" t="s">
        <v>1122</v>
      </c>
      <c r="F250" s="41">
        <v>1</v>
      </c>
      <c r="G250" s="36"/>
      <c r="H250" s="37">
        <f t="shared" si="12"/>
        <v>0</v>
      </c>
      <c r="BU250" s="33" t="s">
        <v>331</v>
      </c>
      <c r="BV250" s="35">
        <v>1</v>
      </c>
      <c r="BW250" s="4">
        <v>0.6</v>
      </c>
    </row>
    <row r="251" spans="1:75" ht="12.75" x14ac:dyDescent="0.2">
      <c r="A251" s="134" t="s">
        <v>332</v>
      </c>
      <c r="B251" s="66" t="s">
        <v>45</v>
      </c>
      <c r="C251" s="71"/>
      <c r="D251" s="72"/>
      <c r="E251" s="71"/>
      <c r="F251" s="41"/>
      <c r="G251" s="36"/>
      <c r="H251" s="37"/>
      <c r="BU251" s="33"/>
      <c r="BV251" s="35">
        <v>1</v>
      </c>
    </row>
    <row r="252" spans="1:75" ht="12.75" x14ac:dyDescent="0.2">
      <c r="A252" s="134" t="s">
        <v>333</v>
      </c>
      <c r="B252" s="66" t="s">
        <v>45</v>
      </c>
      <c r="C252" s="38"/>
      <c r="D252" s="41"/>
      <c r="E252" s="41"/>
      <c r="F252" s="41"/>
      <c r="G252" s="37"/>
      <c r="H252" s="37"/>
      <c r="BU252" s="41" t="s">
        <v>309</v>
      </c>
      <c r="BV252" s="35">
        <v>1</v>
      </c>
      <c r="BW252" s="4">
        <v>0.5</v>
      </c>
    </row>
    <row r="253" spans="1:75" ht="12.75" x14ac:dyDescent="0.2">
      <c r="A253" s="134" t="s">
        <v>334</v>
      </c>
      <c r="B253" s="66" t="s">
        <v>1123</v>
      </c>
      <c r="C253" s="71"/>
      <c r="D253" s="72" t="s">
        <v>335</v>
      </c>
      <c r="E253" s="71"/>
      <c r="F253" s="255" t="s">
        <v>1610</v>
      </c>
      <c r="G253" s="256"/>
      <c r="H253" s="37"/>
      <c r="BU253" s="33"/>
      <c r="BV253" s="35">
        <v>1</v>
      </c>
    </row>
    <row r="254" spans="1:75" ht="51" x14ac:dyDescent="0.2">
      <c r="A254" s="134" t="s">
        <v>336</v>
      </c>
      <c r="B254" s="40" t="s">
        <v>1124</v>
      </c>
      <c r="C254" s="71"/>
      <c r="D254" s="72" t="s">
        <v>1125</v>
      </c>
      <c r="E254" s="71"/>
      <c r="F254" s="41">
        <v>1</v>
      </c>
      <c r="G254" s="36"/>
      <c r="H254" s="37">
        <f t="shared" si="12"/>
        <v>0</v>
      </c>
      <c r="BU254" s="33"/>
      <c r="BV254" s="35">
        <v>1</v>
      </c>
    </row>
    <row r="255" spans="1:75" ht="12.75" x14ac:dyDescent="0.2">
      <c r="A255" s="134" t="s">
        <v>337</v>
      </c>
      <c r="B255" s="66" t="s">
        <v>338</v>
      </c>
      <c r="C255" s="71" t="s">
        <v>1611</v>
      </c>
      <c r="D255" s="72"/>
      <c r="E255" s="71"/>
      <c r="F255" s="255" t="s">
        <v>1610</v>
      </c>
      <c r="G255" s="256"/>
      <c r="H255" s="37"/>
      <c r="BU255" s="33"/>
      <c r="BV255" s="35">
        <v>1</v>
      </c>
    </row>
    <row r="256" spans="1:75" ht="25.5" x14ac:dyDescent="0.2">
      <c r="A256" s="134" t="s">
        <v>339</v>
      </c>
      <c r="B256" s="40" t="s">
        <v>1126</v>
      </c>
      <c r="C256" s="38"/>
      <c r="D256" s="67" t="s">
        <v>1127</v>
      </c>
      <c r="E256" s="41" t="s">
        <v>974</v>
      </c>
      <c r="F256" s="41">
        <v>1</v>
      </c>
      <c r="G256" s="37"/>
      <c r="H256" s="37">
        <f t="shared" si="12"/>
        <v>0</v>
      </c>
      <c r="BU256" s="33" t="s">
        <v>123</v>
      </c>
      <c r="BV256" s="35">
        <v>1</v>
      </c>
      <c r="BW256" s="4">
        <v>0.3</v>
      </c>
    </row>
    <row r="257" spans="1:75" ht="25.5" x14ac:dyDescent="0.2">
      <c r="A257" s="134" t="s">
        <v>340</v>
      </c>
      <c r="B257" s="66" t="s">
        <v>1128</v>
      </c>
      <c r="C257" s="71"/>
      <c r="D257" s="72" t="s">
        <v>1129</v>
      </c>
      <c r="E257" s="71"/>
      <c r="F257" s="41">
        <v>1</v>
      </c>
      <c r="G257" s="37"/>
      <c r="H257" s="37">
        <f t="shared" si="12"/>
        <v>0</v>
      </c>
      <c r="BU257" s="33"/>
      <c r="BV257" s="35">
        <v>1</v>
      </c>
    </row>
    <row r="258" spans="1:75" ht="25.5" x14ac:dyDescent="0.2">
      <c r="A258" s="134" t="s">
        <v>341</v>
      </c>
      <c r="B258" s="66" t="s">
        <v>1128</v>
      </c>
      <c r="C258" s="71"/>
      <c r="D258" s="72" t="s">
        <v>1130</v>
      </c>
      <c r="E258" s="71"/>
      <c r="F258" s="41">
        <v>1</v>
      </c>
      <c r="G258" s="37"/>
      <c r="H258" s="37">
        <f t="shared" si="12"/>
        <v>0</v>
      </c>
      <c r="BU258" s="33"/>
      <c r="BV258" s="35">
        <v>1</v>
      </c>
    </row>
    <row r="259" spans="1:75" ht="25.5" x14ac:dyDescent="0.2">
      <c r="A259" s="134" t="s">
        <v>342</v>
      </c>
      <c r="B259" s="66" t="s">
        <v>1128</v>
      </c>
      <c r="C259" s="71"/>
      <c r="D259" s="72" t="s">
        <v>1131</v>
      </c>
      <c r="E259" s="71"/>
      <c r="F259" s="41">
        <v>1</v>
      </c>
      <c r="G259" s="37"/>
      <c r="H259" s="37">
        <f t="shared" si="12"/>
        <v>0</v>
      </c>
      <c r="BU259" s="33"/>
      <c r="BV259" s="35">
        <v>1</v>
      </c>
    </row>
    <row r="260" spans="1:75" ht="12.75" x14ac:dyDescent="0.2">
      <c r="A260" s="134" t="s">
        <v>343</v>
      </c>
      <c r="B260" s="66" t="s">
        <v>344</v>
      </c>
      <c r="C260" s="71" t="s">
        <v>1611</v>
      </c>
      <c r="D260" s="72" t="s">
        <v>1132</v>
      </c>
      <c r="E260" s="71"/>
      <c r="F260" s="255" t="s">
        <v>1610</v>
      </c>
      <c r="G260" s="256"/>
      <c r="H260" s="37"/>
      <c r="BU260" s="33"/>
      <c r="BV260" s="35">
        <v>1</v>
      </c>
    </row>
    <row r="261" spans="1:75" ht="51" x14ac:dyDescent="0.2">
      <c r="A261" s="134" t="s">
        <v>345</v>
      </c>
      <c r="B261" s="40" t="s">
        <v>1133</v>
      </c>
      <c r="C261" s="71"/>
      <c r="D261" s="72" t="s">
        <v>1134</v>
      </c>
      <c r="E261" s="71"/>
      <c r="F261" s="41">
        <v>1</v>
      </c>
      <c r="G261" s="36"/>
      <c r="H261" s="37">
        <f t="shared" si="12"/>
        <v>0</v>
      </c>
      <c r="BU261" s="33"/>
      <c r="BV261" s="35">
        <v>1</v>
      </c>
    </row>
    <row r="262" spans="1:75" ht="38.25" x14ac:dyDescent="0.2">
      <c r="A262" s="134" t="s">
        <v>346</v>
      </c>
      <c r="B262" s="40" t="s">
        <v>1135</v>
      </c>
      <c r="C262" s="38"/>
      <c r="D262" s="41" t="s">
        <v>1136</v>
      </c>
      <c r="E262" s="71"/>
      <c r="F262" s="41">
        <v>1</v>
      </c>
      <c r="G262" s="37"/>
      <c r="H262" s="37">
        <f t="shared" si="12"/>
        <v>0</v>
      </c>
      <c r="BU262" s="33"/>
      <c r="BV262" s="35">
        <v>1</v>
      </c>
    </row>
    <row r="263" spans="1:75" ht="38.25" x14ac:dyDescent="0.2">
      <c r="A263" s="134" t="s">
        <v>347</v>
      </c>
      <c r="B263" s="40" t="s">
        <v>1137</v>
      </c>
      <c r="C263" s="72"/>
      <c r="D263" s="193" t="s">
        <v>348</v>
      </c>
      <c r="E263" s="41" t="s">
        <v>349</v>
      </c>
      <c r="F263" s="41">
        <v>2</v>
      </c>
      <c r="G263" s="37"/>
      <c r="H263" s="37">
        <f t="shared" si="12"/>
        <v>0</v>
      </c>
      <c r="BU263" s="41" t="s">
        <v>349</v>
      </c>
      <c r="BV263" s="35">
        <v>2</v>
      </c>
      <c r="BW263" s="4">
        <v>2</v>
      </c>
    </row>
    <row r="264" spans="1:75" ht="25.5" x14ac:dyDescent="0.2">
      <c r="A264" s="134" t="s">
        <v>350</v>
      </c>
      <c r="B264" s="66" t="s">
        <v>1138</v>
      </c>
      <c r="C264" s="72"/>
      <c r="D264" s="72" t="s">
        <v>1139</v>
      </c>
      <c r="E264" s="71" t="s">
        <v>351</v>
      </c>
      <c r="F264" s="41">
        <v>2</v>
      </c>
      <c r="G264" s="37"/>
      <c r="H264" s="37">
        <f t="shared" si="12"/>
        <v>0</v>
      </c>
      <c r="BU264" s="71" t="s">
        <v>351</v>
      </c>
      <c r="BV264" s="35">
        <v>2</v>
      </c>
      <c r="BW264" s="4">
        <v>0.2</v>
      </c>
    </row>
    <row r="265" spans="1:75" ht="38.25" x14ac:dyDescent="0.2">
      <c r="A265" s="134" t="s">
        <v>352</v>
      </c>
      <c r="B265" s="40" t="s">
        <v>1140</v>
      </c>
      <c r="C265" s="72"/>
      <c r="D265" s="72" t="s">
        <v>1141</v>
      </c>
      <c r="E265" s="71" t="s">
        <v>1142</v>
      </c>
      <c r="F265" s="41">
        <v>2</v>
      </c>
      <c r="G265" s="37"/>
      <c r="H265" s="37">
        <f t="shared" si="12"/>
        <v>0</v>
      </c>
      <c r="BU265" s="33" t="s">
        <v>353</v>
      </c>
      <c r="BV265" s="35">
        <v>2</v>
      </c>
      <c r="BW265" s="4">
        <v>0.88</v>
      </c>
    </row>
    <row r="266" spans="1:75" ht="25.5" x14ac:dyDescent="0.2">
      <c r="A266" s="134" t="s">
        <v>354</v>
      </c>
      <c r="B266" s="66" t="s">
        <v>1143</v>
      </c>
      <c r="C266" s="71"/>
      <c r="D266" s="72" t="s">
        <v>1144</v>
      </c>
      <c r="E266" s="71"/>
      <c r="F266" s="41">
        <v>2</v>
      </c>
      <c r="G266" s="37"/>
      <c r="H266" s="37">
        <f t="shared" ref="H266:H267" si="14">G266*F266</f>
        <v>0</v>
      </c>
      <c r="BU266" s="33"/>
      <c r="BV266" s="35">
        <v>2</v>
      </c>
    </row>
    <row r="267" spans="1:75" ht="293.25" x14ac:dyDescent="0.2">
      <c r="A267" s="134" t="s">
        <v>355</v>
      </c>
      <c r="B267" s="40" t="s">
        <v>1623</v>
      </c>
      <c r="C267" s="72"/>
      <c r="D267" s="41" t="s">
        <v>973</v>
      </c>
      <c r="E267" s="41" t="s">
        <v>974</v>
      </c>
      <c r="F267" s="41">
        <v>1</v>
      </c>
      <c r="G267" s="37"/>
      <c r="H267" s="37">
        <f t="shared" si="14"/>
        <v>0</v>
      </c>
      <c r="BU267" s="41" t="s">
        <v>89</v>
      </c>
      <c r="BV267" s="35">
        <v>1</v>
      </c>
      <c r="BW267" s="4">
        <v>0.13</v>
      </c>
    </row>
    <row r="268" spans="1:75" ht="63.75" x14ac:dyDescent="0.2">
      <c r="A268" s="134" t="s">
        <v>356</v>
      </c>
      <c r="B268" s="66" t="s">
        <v>1145</v>
      </c>
      <c r="C268" s="38"/>
      <c r="D268" s="72" t="s">
        <v>357</v>
      </c>
      <c r="E268" s="71"/>
      <c r="F268" s="41">
        <v>1</v>
      </c>
      <c r="G268" s="36"/>
      <c r="H268" s="37">
        <f>G268*F268</f>
        <v>0</v>
      </c>
      <c r="BU268" s="33"/>
      <c r="BV268" s="35">
        <v>1</v>
      </c>
    </row>
    <row r="269" spans="1:75" ht="12.75" x14ac:dyDescent="0.2">
      <c r="A269" s="134" t="s">
        <v>358</v>
      </c>
      <c r="B269" s="66" t="s">
        <v>1068</v>
      </c>
      <c r="C269" s="71"/>
      <c r="D269" s="72"/>
      <c r="E269" s="71"/>
      <c r="F269" s="41">
        <v>1</v>
      </c>
      <c r="G269" s="37"/>
      <c r="H269" s="37">
        <f t="shared" ref="H269:H276" si="15">G269*F269</f>
        <v>0</v>
      </c>
      <c r="BU269" s="33"/>
      <c r="BV269" s="35">
        <v>1</v>
      </c>
    </row>
    <row r="270" spans="1:75" ht="89.25" x14ac:dyDescent="0.2">
      <c r="A270" s="134" t="s">
        <v>359</v>
      </c>
      <c r="B270" s="40" t="s">
        <v>1146</v>
      </c>
      <c r="C270" s="72"/>
      <c r="D270" s="41" t="s">
        <v>1147</v>
      </c>
      <c r="E270" s="41" t="s">
        <v>1148</v>
      </c>
      <c r="F270" s="41">
        <v>4</v>
      </c>
      <c r="G270" s="37"/>
      <c r="H270" s="37">
        <f t="shared" si="15"/>
        <v>0</v>
      </c>
      <c r="BU270" s="33" t="s">
        <v>360</v>
      </c>
      <c r="BV270" s="35">
        <v>4</v>
      </c>
      <c r="BW270" s="4">
        <f>4*1.7</f>
        <v>6.8</v>
      </c>
    </row>
    <row r="271" spans="1:75" ht="25.5" x14ac:dyDescent="0.2">
      <c r="A271" s="134" t="s">
        <v>361</v>
      </c>
      <c r="B271" s="40" t="s">
        <v>931</v>
      </c>
      <c r="C271" s="38"/>
      <c r="D271" s="41" t="s">
        <v>932</v>
      </c>
      <c r="E271" s="41"/>
      <c r="F271" s="41">
        <v>1</v>
      </c>
      <c r="G271" s="37"/>
      <c r="H271" s="39">
        <f t="shared" si="15"/>
        <v>0</v>
      </c>
      <c r="BU271" s="33"/>
      <c r="BV271" s="35">
        <v>1</v>
      </c>
    </row>
    <row r="272" spans="1:75" ht="51" x14ac:dyDescent="0.2">
      <c r="A272" s="134" t="s">
        <v>362</v>
      </c>
      <c r="B272" s="66" t="s">
        <v>1149</v>
      </c>
      <c r="C272" s="71"/>
      <c r="D272" s="72" t="s">
        <v>1150</v>
      </c>
      <c r="E272" s="71"/>
      <c r="F272" s="41">
        <v>1</v>
      </c>
      <c r="G272" s="36"/>
      <c r="H272" s="37">
        <f t="shared" si="15"/>
        <v>0</v>
      </c>
      <c r="BU272" s="33"/>
      <c r="BV272" s="35">
        <v>1</v>
      </c>
    </row>
    <row r="273" spans="1:74" ht="12.75" x14ac:dyDescent="0.2">
      <c r="A273" s="134" t="s">
        <v>363</v>
      </c>
      <c r="B273" s="66" t="s">
        <v>1068</v>
      </c>
      <c r="C273" s="71"/>
      <c r="D273" s="72"/>
      <c r="E273" s="71"/>
      <c r="F273" s="41">
        <v>1</v>
      </c>
      <c r="G273" s="37"/>
      <c r="H273" s="37">
        <f t="shared" si="15"/>
        <v>0</v>
      </c>
      <c r="BU273" s="33"/>
      <c r="BV273" s="35">
        <v>1</v>
      </c>
    </row>
    <row r="274" spans="1:74" ht="63.75" x14ac:dyDescent="0.2">
      <c r="A274" s="134" t="s">
        <v>364</v>
      </c>
      <c r="B274" s="40" t="s">
        <v>1151</v>
      </c>
      <c r="C274" s="71"/>
      <c r="D274" s="72" t="s">
        <v>1152</v>
      </c>
      <c r="E274" s="71"/>
      <c r="F274" s="41">
        <v>1</v>
      </c>
      <c r="G274" s="36"/>
      <c r="H274" s="37">
        <f t="shared" si="15"/>
        <v>0</v>
      </c>
      <c r="BU274" s="33"/>
      <c r="BV274" s="35">
        <v>1</v>
      </c>
    </row>
    <row r="275" spans="1:74" ht="178.5" x14ac:dyDescent="0.2">
      <c r="A275" s="134" t="s">
        <v>365</v>
      </c>
      <c r="B275" s="241" t="s">
        <v>1640</v>
      </c>
      <c r="C275" s="72"/>
      <c r="D275" s="72" t="s">
        <v>1636</v>
      </c>
      <c r="E275" s="41" t="s">
        <v>1153</v>
      </c>
      <c r="F275" s="41">
        <v>1</v>
      </c>
      <c r="G275" s="37"/>
      <c r="H275" s="37">
        <f t="shared" si="15"/>
        <v>0</v>
      </c>
      <c r="BU275" s="33"/>
      <c r="BV275" s="35">
        <v>1</v>
      </c>
    </row>
    <row r="276" spans="1:74" ht="25.5" x14ac:dyDescent="0.2">
      <c r="A276" s="134" t="s">
        <v>1154</v>
      </c>
      <c r="B276" s="76" t="s">
        <v>1155</v>
      </c>
      <c r="C276" s="80"/>
      <c r="D276" s="71"/>
      <c r="E276" s="71"/>
      <c r="F276" s="41">
        <v>1</v>
      </c>
      <c r="G276" s="37"/>
      <c r="H276" s="37">
        <f t="shared" si="15"/>
        <v>0</v>
      </c>
      <c r="BU276" s="33"/>
      <c r="BV276" s="35"/>
    </row>
    <row r="277" spans="1:74" ht="12.75" x14ac:dyDescent="0.2">
      <c r="A277" s="134" t="s">
        <v>366</v>
      </c>
      <c r="B277" s="76" t="s">
        <v>157</v>
      </c>
      <c r="C277" s="71"/>
      <c r="D277" s="72"/>
      <c r="E277" s="71"/>
      <c r="F277" s="41"/>
      <c r="G277" s="37"/>
      <c r="H277" s="37"/>
      <c r="BU277" s="33"/>
      <c r="BV277" s="35">
        <v>1</v>
      </c>
    </row>
    <row r="278" spans="1:74" ht="38.25" x14ac:dyDescent="0.2">
      <c r="A278" s="134" t="s">
        <v>367</v>
      </c>
      <c r="B278" s="76" t="s">
        <v>967</v>
      </c>
      <c r="C278" s="71"/>
      <c r="D278" s="72" t="s">
        <v>970</v>
      </c>
      <c r="E278" s="71"/>
      <c r="F278" s="41">
        <v>1</v>
      </c>
      <c r="G278" s="36"/>
      <c r="H278" s="37">
        <f t="shared" ref="H278:H301" si="16">G278*F278</f>
        <v>0</v>
      </c>
      <c r="BU278" s="33"/>
      <c r="BV278" s="35">
        <v>1</v>
      </c>
    </row>
    <row r="279" spans="1:74" ht="38.25" x14ac:dyDescent="0.2">
      <c r="A279" s="134" t="s">
        <v>368</v>
      </c>
      <c r="B279" s="66" t="s">
        <v>1156</v>
      </c>
      <c r="C279" s="71"/>
      <c r="D279" s="72" t="s">
        <v>1157</v>
      </c>
      <c r="E279" s="71"/>
      <c r="F279" s="41">
        <v>1</v>
      </c>
      <c r="G279" s="36"/>
      <c r="H279" s="37">
        <f t="shared" si="16"/>
        <v>0</v>
      </c>
      <c r="BU279" s="33"/>
      <c r="BV279" s="35">
        <v>1</v>
      </c>
    </row>
    <row r="280" spans="1:74" ht="51" x14ac:dyDescent="0.2">
      <c r="A280" s="134" t="s">
        <v>369</v>
      </c>
      <c r="B280" s="66" t="s">
        <v>1158</v>
      </c>
      <c r="C280" s="71"/>
      <c r="D280" s="72" t="s">
        <v>1159</v>
      </c>
      <c r="E280" s="71"/>
      <c r="F280" s="41">
        <v>1</v>
      </c>
      <c r="G280" s="36"/>
      <c r="H280" s="37">
        <f t="shared" si="16"/>
        <v>0</v>
      </c>
      <c r="BU280" s="33"/>
      <c r="BV280" s="35">
        <v>1</v>
      </c>
    </row>
    <row r="281" spans="1:74" ht="25.5" x14ac:dyDescent="0.2">
      <c r="A281" s="134" t="s">
        <v>370</v>
      </c>
      <c r="B281" s="40" t="s">
        <v>1160</v>
      </c>
      <c r="C281" s="71"/>
      <c r="D281" s="72"/>
      <c r="E281" s="71"/>
      <c r="F281" s="41">
        <v>1</v>
      </c>
      <c r="G281" s="37"/>
      <c r="H281" s="37">
        <f t="shared" si="16"/>
        <v>0</v>
      </c>
      <c r="BU281" s="33"/>
      <c r="BV281" s="35">
        <v>1</v>
      </c>
    </row>
    <row r="282" spans="1:74" ht="38.25" x14ac:dyDescent="0.2">
      <c r="A282" s="134" t="s">
        <v>371</v>
      </c>
      <c r="B282" s="76" t="s">
        <v>967</v>
      </c>
      <c r="C282" s="71"/>
      <c r="D282" s="72" t="s">
        <v>1161</v>
      </c>
      <c r="E282" s="71"/>
      <c r="F282" s="41">
        <v>1</v>
      </c>
      <c r="G282" s="36"/>
      <c r="H282" s="37">
        <f t="shared" si="16"/>
        <v>0</v>
      </c>
      <c r="BU282" s="33"/>
      <c r="BV282" s="35">
        <v>1</v>
      </c>
    </row>
    <row r="283" spans="1:74" ht="12.75" x14ac:dyDescent="0.2">
      <c r="A283" s="134" t="s">
        <v>372</v>
      </c>
      <c r="B283" s="66" t="s">
        <v>45</v>
      </c>
      <c r="C283" s="71"/>
      <c r="D283" s="72"/>
      <c r="E283" s="71"/>
      <c r="F283" s="41"/>
      <c r="G283" s="37"/>
      <c r="H283" s="37"/>
      <c r="BU283" s="43"/>
      <c r="BV283" s="44"/>
    </row>
    <row r="284" spans="1:74" ht="63.75" x14ac:dyDescent="0.2">
      <c r="A284" s="134" t="s">
        <v>373</v>
      </c>
      <c r="B284" s="40" t="s">
        <v>1162</v>
      </c>
      <c r="C284" s="71"/>
      <c r="D284" s="72" t="s">
        <v>1163</v>
      </c>
      <c r="E284" s="71"/>
      <c r="F284" s="41">
        <v>3</v>
      </c>
      <c r="G284" s="36"/>
      <c r="H284" s="37">
        <f t="shared" si="16"/>
        <v>0</v>
      </c>
      <c r="BU284" s="43"/>
      <c r="BV284" s="44"/>
    </row>
    <row r="285" spans="1:74" ht="51" x14ac:dyDescent="0.2">
      <c r="A285" s="134" t="s">
        <v>375</v>
      </c>
      <c r="B285" s="40" t="s">
        <v>1117</v>
      </c>
      <c r="C285" s="38"/>
      <c r="D285" s="41" t="s">
        <v>1164</v>
      </c>
      <c r="E285" s="71" t="s">
        <v>974</v>
      </c>
      <c r="F285" s="41">
        <v>3</v>
      </c>
      <c r="G285" s="36"/>
      <c r="H285" s="37">
        <f t="shared" si="16"/>
        <v>0</v>
      </c>
      <c r="BU285" s="43"/>
      <c r="BV285" s="44"/>
    </row>
    <row r="286" spans="1:74" ht="140.25" x14ac:dyDescent="0.2">
      <c r="A286" s="134" t="s">
        <v>376</v>
      </c>
      <c r="B286" s="240" t="s">
        <v>1632</v>
      </c>
      <c r="C286" s="72"/>
      <c r="D286" s="72" t="s">
        <v>1630</v>
      </c>
      <c r="E286" s="72" t="s">
        <v>1631</v>
      </c>
      <c r="F286" s="41">
        <v>1</v>
      </c>
      <c r="G286" s="37"/>
      <c r="H286" s="37">
        <f t="shared" si="16"/>
        <v>0</v>
      </c>
      <c r="BU286" s="43"/>
      <c r="BV286" s="44"/>
    </row>
    <row r="287" spans="1:74" ht="25.5" x14ac:dyDescent="0.2">
      <c r="A287" s="134" t="s">
        <v>1165</v>
      </c>
      <c r="B287" s="76" t="s">
        <v>1166</v>
      </c>
      <c r="C287" s="80"/>
      <c r="D287" s="71"/>
      <c r="E287" s="71"/>
      <c r="F287" s="41">
        <v>1</v>
      </c>
      <c r="G287" s="37"/>
      <c r="H287" s="37">
        <f t="shared" si="16"/>
        <v>0</v>
      </c>
      <c r="BU287" s="43"/>
      <c r="BV287" s="44"/>
    </row>
    <row r="288" spans="1:74" ht="25.5" x14ac:dyDescent="0.2">
      <c r="A288" s="134" t="s">
        <v>377</v>
      </c>
      <c r="B288" s="40" t="s">
        <v>1167</v>
      </c>
      <c r="C288" s="38"/>
      <c r="D288" s="41" t="s">
        <v>378</v>
      </c>
      <c r="E288" s="71"/>
      <c r="F288" s="41">
        <v>1</v>
      </c>
      <c r="G288" s="37"/>
      <c r="H288" s="37">
        <f t="shared" si="16"/>
        <v>0</v>
      </c>
      <c r="BU288" s="43"/>
      <c r="BV288" s="44"/>
    </row>
    <row r="289" spans="1:76" ht="38.25" x14ac:dyDescent="0.2">
      <c r="A289" s="134" t="s">
        <v>379</v>
      </c>
      <c r="B289" s="40" t="s">
        <v>1168</v>
      </c>
      <c r="C289" s="71"/>
      <c r="D289" s="72" t="s">
        <v>1169</v>
      </c>
      <c r="E289" s="71"/>
      <c r="F289" s="41">
        <v>1</v>
      </c>
      <c r="G289" s="36"/>
      <c r="H289" s="37">
        <f t="shared" si="16"/>
        <v>0</v>
      </c>
      <c r="BU289" s="43"/>
      <c r="BV289" s="44"/>
    </row>
    <row r="290" spans="1:76" ht="38.25" x14ac:dyDescent="0.2">
      <c r="A290" s="134" t="s">
        <v>380</v>
      </c>
      <c r="B290" s="40" t="s">
        <v>1170</v>
      </c>
      <c r="C290" s="71"/>
      <c r="D290" s="41" t="s">
        <v>1171</v>
      </c>
      <c r="E290" s="71"/>
      <c r="F290" s="41">
        <v>1</v>
      </c>
      <c r="G290" s="36"/>
      <c r="H290" s="37">
        <f t="shared" si="16"/>
        <v>0</v>
      </c>
      <c r="BU290" s="43"/>
      <c r="BV290" s="44"/>
    </row>
    <row r="291" spans="1:76" ht="38.25" x14ac:dyDescent="0.2">
      <c r="A291" s="134" t="s">
        <v>381</v>
      </c>
      <c r="B291" s="40" t="s">
        <v>1170</v>
      </c>
      <c r="C291" s="71"/>
      <c r="D291" s="41" t="s">
        <v>1172</v>
      </c>
      <c r="E291" s="71"/>
      <c r="F291" s="41">
        <v>1</v>
      </c>
      <c r="G291" s="36"/>
      <c r="H291" s="37">
        <f t="shared" si="16"/>
        <v>0</v>
      </c>
      <c r="BU291" s="43"/>
      <c r="BV291" s="44"/>
    </row>
    <row r="292" spans="1:76" ht="12.75" x14ac:dyDescent="0.2">
      <c r="A292" s="134" t="s">
        <v>382</v>
      </c>
      <c r="B292" s="40" t="s">
        <v>1173</v>
      </c>
      <c r="C292" s="38" t="s">
        <v>1611</v>
      </c>
      <c r="D292" s="41"/>
      <c r="E292" s="71"/>
      <c r="F292" s="255" t="s">
        <v>1610</v>
      </c>
      <c r="G292" s="256"/>
      <c r="H292" s="37"/>
      <c r="BU292" s="43"/>
      <c r="BV292" s="44"/>
    </row>
    <row r="293" spans="1:76" ht="12.75" x14ac:dyDescent="0.2">
      <c r="A293" s="134" t="s">
        <v>383</v>
      </c>
      <c r="B293" s="40" t="s">
        <v>1174</v>
      </c>
      <c r="C293" s="33"/>
      <c r="D293" s="34"/>
      <c r="E293" s="33"/>
      <c r="F293" s="255" t="s">
        <v>1610</v>
      </c>
      <c r="G293" s="256"/>
      <c r="H293" s="37"/>
      <c r="BU293" s="43"/>
      <c r="BV293" s="44"/>
    </row>
    <row r="294" spans="1:76" ht="12.75" x14ac:dyDescent="0.2">
      <c r="A294" s="134" t="s">
        <v>384</v>
      </c>
      <c r="B294" s="40" t="s">
        <v>157</v>
      </c>
      <c r="C294" s="38"/>
      <c r="D294" s="41"/>
      <c r="E294" s="71"/>
      <c r="F294" s="41"/>
      <c r="G294" s="37"/>
      <c r="H294" s="37"/>
      <c r="BU294" s="43"/>
      <c r="BV294" s="44"/>
    </row>
    <row r="295" spans="1:76" ht="12.75" x14ac:dyDescent="0.2">
      <c r="A295" s="134" t="s">
        <v>385</v>
      </c>
      <c r="B295" s="40" t="s">
        <v>157</v>
      </c>
      <c r="C295" s="38"/>
      <c r="D295" s="41"/>
      <c r="E295" s="71"/>
      <c r="F295" s="41"/>
      <c r="G295" s="37"/>
      <c r="H295" s="37"/>
      <c r="BU295" s="43"/>
      <c r="BV295" s="44"/>
    </row>
    <row r="296" spans="1:76" ht="114.75" x14ac:dyDescent="0.2">
      <c r="A296" s="134" t="s">
        <v>386</v>
      </c>
      <c r="B296" s="40" t="s">
        <v>1081</v>
      </c>
      <c r="C296" s="72"/>
      <c r="D296" s="41" t="s">
        <v>1082</v>
      </c>
      <c r="E296" s="41" t="s">
        <v>1083</v>
      </c>
      <c r="F296" s="41">
        <v>1</v>
      </c>
      <c r="G296" s="37"/>
      <c r="H296" s="37">
        <f t="shared" si="16"/>
        <v>0</v>
      </c>
      <c r="BU296" s="43"/>
      <c r="BV296" s="44"/>
    </row>
    <row r="297" spans="1:76" ht="38.25" x14ac:dyDescent="0.2">
      <c r="A297" s="134" t="s">
        <v>917</v>
      </c>
      <c r="B297" s="40" t="s">
        <v>1175</v>
      </c>
      <c r="C297" s="71"/>
      <c r="D297" s="72" t="s">
        <v>1176</v>
      </c>
      <c r="E297" s="41"/>
      <c r="F297" s="41">
        <v>2</v>
      </c>
      <c r="G297" s="37"/>
      <c r="H297" s="37">
        <f t="shared" si="16"/>
        <v>0</v>
      </c>
      <c r="BU297" s="43"/>
      <c r="BV297" s="44"/>
    </row>
    <row r="298" spans="1:76" ht="38.25" x14ac:dyDescent="0.2">
      <c r="A298" s="134" t="s">
        <v>918</v>
      </c>
      <c r="B298" s="66" t="s">
        <v>1177</v>
      </c>
      <c r="C298" s="71"/>
      <c r="D298" s="72" t="s">
        <v>919</v>
      </c>
      <c r="E298" s="41"/>
      <c r="F298" s="41">
        <v>1</v>
      </c>
      <c r="G298" s="37"/>
      <c r="H298" s="37">
        <f t="shared" si="16"/>
        <v>0</v>
      </c>
      <c r="BU298" s="43"/>
      <c r="BV298" s="44"/>
    </row>
    <row r="299" spans="1:76" ht="51" x14ac:dyDescent="0.2">
      <c r="A299" s="134" t="s">
        <v>920</v>
      </c>
      <c r="B299" s="40" t="s">
        <v>1178</v>
      </c>
      <c r="C299" s="71"/>
      <c r="D299" s="72" t="s">
        <v>1179</v>
      </c>
      <c r="E299" s="41"/>
      <c r="F299" s="41">
        <v>1</v>
      </c>
      <c r="G299" s="37"/>
      <c r="H299" s="37">
        <f t="shared" si="16"/>
        <v>0</v>
      </c>
      <c r="BU299" s="43"/>
      <c r="BV299" s="44"/>
    </row>
    <row r="300" spans="1:76" ht="25.5" x14ac:dyDescent="0.2">
      <c r="A300" s="134" t="s">
        <v>921</v>
      </c>
      <c r="B300" s="66" t="s">
        <v>1180</v>
      </c>
      <c r="C300" s="71"/>
      <c r="D300" s="41" t="s">
        <v>1053</v>
      </c>
      <c r="E300" s="41"/>
      <c r="F300" s="41">
        <v>2</v>
      </c>
      <c r="G300" s="36"/>
      <c r="H300" s="37">
        <f t="shared" si="16"/>
        <v>0</v>
      </c>
      <c r="BU300" s="43"/>
      <c r="BV300" s="44"/>
    </row>
    <row r="301" spans="1:76" ht="25.5" x14ac:dyDescent="0.2">
      <c r="A301" s="134" t="s">
        <v>1181</v>
      </c>
      <c r="B301" s="40" t="s">
        <v>1554</v>
      </c>
      <c r="C301" s="38"/>
      <c r="D301" s="41" t="s">
        <v>1665</v>
      </c>
      <c r="E301" s="71"/>
      <c r="F301" s="255" t="s">
        <v>1610</v>
      </c>
      <c r="G301" s="256"/>
      <c r="H301" s="37"/>
      <c r="BU301" s="43"/>
      <c r="BV301" s="44"/>
    </row>
    <row r="302" spans="1:76" ht="12.75" x14ac:dyDescent="0.2">
      <c r="A302" s="50"/>
      <c r="B302" s="51"/>
      <c r="C302" s="52"/>
      <c r="D302" s="53"/>
      <c r="E302" s="52"/>
      <c r="F302" s="54">
        <v>1</v>
      </c>
      <c r="G302" s="55"/>
      <c r="H302" s="55">
        <f t="shared" ref="H302:H328" si="17">G302*F302</f>
        <v>0</v>
      </c>
      <c r="BU302" s="52"/>
      <c r="BV302" s="54">
        <v>1</v>
      </c>
    </row>
    <row r="303" spans="1:76" ht="12.75" x14ac:dyDescent="0.2">
      <c r="A303" s="26"/>
      <c r="B303" s="27" t="s">
        <v>394</v>
      </c>
      <c r="C303" s="28"/>
      <c r="D303" s="28"/>
      <c r="E303" s="28"/>
      <c r="F303" s="29">
        <v>1</v>
      </c>
      <c r="G303" s="30"/>
      <c r="H303" s="31">
        <f t="shared" si="17"/>
        <v>0</v>
      </c>
      <c r="BU303" s="28"/>
      <c r="BV303" s="29">
        <v>1</v>
      </c>
    </row>
    <row r="304" spans="1:76" ht="25.5" x14ac:dyDescent="0.2">
      <c r="A304" s="180" t="s">
        <v>395</v>
      </c>
      <c r="B304" s="66" t="s">
        <v>1584</v>
      </c>
      <c r="C304" s="72"/>
      <c r="D304" s="72"/>
      <c r="E304" s="71"/>
      <c r="F304" s="41">
        <v>1</v>
      </c>
      <c r="G304" s="37"/>
      <c r="H304" s="37">
        <f t="shared" si="17"/>
        <v>0</v>
      </c>
      <c r="BU304" s="71" t="s">
        <v>397</v>
      </c>
      <c r="BV304" s="35">
        <v>1</v>
      </c>
      <c r="BX304" s="4">
        <v>44</v>
      </c>
    </row>
    <row r="305" spans="1:74" ht="25.5" x14ac:dyDescent="0.2">
      <c r="A305" s="180" t="s">
        <v>1193</v>
      </c>
      <c r="B305" s="76" t="s">
        <v>1194</v>
      </c>
      <c r="C305" s="80"/>
      <c r="D305" s="71"/>
      <c r="E305" s="71"/>
      <c r="F305" s="41">
        <v>1</v>
      </c>
      <c r="G305" s="37"/>
      <c r="H305" s="37">
        <f t="shared" si="17"/>
        <v>0</v>
      </c>
      <c r="BU305" s="74"/>
      <c r="BV305" s="44"/>
    </row>
    <row r="306" spans="1:74" ht="38.25" x14ac:dyDescent="0.2">
      <c r="A306" s="180" t="s">
        <v>398</v>
      </c>
      <c r="B306" s="76" t="s">
        <v>967</v>
      </c>
      <c r="C306" s="33"/>
      <c r="D306" s="34" t="s">
        <v>1195</v>
      </c>
      <c r="E306" s="71"/>
      <c r="F306" s="35">
        <v>1</v>
      </c>
      <c r="G306" s="36"/>
      <c r="H306" s="37">
        <f t="shared" si="17"/>
        <v>0</v>
      </c>
      <c r="BU306" s="74"/>
      <c r="BV306" s="44"/>
    </row>
    <row r="307" spans="1:74" ht="38.25" x14ac:dyDescent="0.2">
      <c r="A307" s="180" t="s">
        <v>399</v>
      </c>
      <c r="B307" s="76" t="s">
        <v>967</v>
      </c>
      <c r="C307" s="33"/>
      <c r="D307" s="34" t="s">
        <v>1196</v>
      </c>
      <c r="E307" s="71"/>
      <c r="F307" s="35">
        <v>1</v>
      </c>
      <c r="G307" s="36"/>
      <c r="H307" s="37">
        <f t="shared" si="17"/>
        <v>0</v>
      </c>
      <c r="BU307" s="74"/>
      <c r="BV307" s="44"/>
    </row>
    <row r="308" spans="1:74" ht="51" x14ac:dyDescent="0.2">
      <c r="A308" s="180" t="s">
        <v>400</v>
      </c>
      <c r="B308" s="40" t="s">
        <v>1197</v>
      </c>
      <c r="C308" s="33"/>
      <c r="D308" s="34" t="s">
        <v>323</v>
      </c>
      <c r="E308" s="71"/>
      <c r="F308" s="35">
        <v>2</v>
      </c>
      <c r="G308" s="36"/>
      <c r="H308" s="37">
        <f t="shared" si="17"/>
        <v>0</v>
      </c>
      <c r="BU308" s="74"/>
      <c r="BV308" s="44"/>
    </row>
    <row r="309" spans="1:74" ht="25.5" x14ac:dyDescent="0.2">
      <c r="A309" s="180" t="s">
        <v>401</v>
      </c>
      <c r="B309" s="40" t="s">
        <v>1160</v>
      </c>
      <c r="C309" s="38"/>
      <c r="D309" s="34"/>
      <c r="E309" s="33"/>
      <c r="F309" s="35">
        <v>2</v>
      </c>
      <c r="G309" s="37"/>
      <c r="H309" s="37">
        <f t="shared" si="17"/>
        <v>0</v>
      </c>
      <c r="BU309" s="74"/>
      <c r="BV309" s="44"/>
    </row>
    <row r="310" spans="1:74" ht="51" x14ac:dyDescent="0.2">
      <c r="A310" s="180" t="s">
        <v>402</v>
      </c>
      <c r="B310" s="40" t="s">
        <v>1110</v>
      </c>
      <c r="C310" s="72"/>
      <c r="D310" s="41" t="s">
        <v>1111</v>
      </c>
      <c r="E310" s="41" t="s">
        <v>1112</v>
      </c>
      <c r="F310" s="41">
        <v>3</v>
      </c>
      <c r="G310" s="36"/>
      <c r="H310" s="37">
        <f t="shared" si="17"/>
        <v>0</v>
      </c>
      <c r="BU310" s="74"/>
      <c r="BV310" s="44"/>
    </row>
    <row r="311" spans="1:74" ht="38.25" x14ac:dyDescent="0.2">
      <c r="A311" s="180" t="s">
        <v>403</v>
      </c>
      <c r="B311" s="40" t="s">
        <v>1135</v>
      </c>
      <c r="C311" s="38"/>
      <c r="D311" s="41" t="s">
        <v>1136</v>
      </c>
      <c r="E311" s="71"/>
      <c r="F311" s="41">
        <v>2</v>
      </c>
      <c r="G311" s="37"/>
      <c r="H311" s="37">
        <f t="shared" si="17"/>
        <v>0</v>
      </c>
      <c r="BU311" s="74"/>
      <c r="BV311" s="44"/>
    </row>
    <row r="312" spans="1:74" ht="38.25" x14ac:dyDescent="0.2">
      <c r="A312" s="180" t="s">
        <v>404</v>
      </c>
      <c r="B312" s="40" t="s">
        <v>1135</v>
      </c>
      <c r="C312" s="38"/>
      <c r="D312" s="41" t="s">
        <v>1136</v>
      </c>
      <c r="E312" s="71"/>
      <c r="F312" s="41">
        <v>2</v>
      </c>
      <c r="G312" s="37"/>
      <c r="H312" s="37">
        <f t="shared" si="17"/>
        <v>0</v>
      </c>
      <c r="BU312" s="74"/>
      <c r="BV312" s="44"/>
    </row>
    <row r="313" spans="1:74" ht="25.5" x14ac:dyDescent="0.2">
      <c r="A313" s="180" t="s">
        <v>405</v>
      </c>
      <c r="B313" s="63" t="s">
        <v>996</v>
      </c>
      <c r="C313" s="45"/>
      <c r="D313" s="35" t="s">
        <v>131</v>
      </c>
      <c r="E313" s="35"/>
      <c r="F313" s="41">
        <v>1</v>
      </c>
      <c r="G313" s="42"/>
      <c r="H313" s="37">
        <f t="shared" si="17"/>
        <v>0</v>
      </c>
      <c r="BU313" s="74"/>
      <c r="BV313" s="44"/>
    </row>
    <row r="314" spans="1:74" ht="12.75" x14ac:dyDescent="0.2">
      <c r="A314" s="180" t="s">
        <v>406</v>
      </c>
      <c r="B314" s="47" t="s">
        <v>133</v>
      </c>
      <c r="C314" s="45" t="s">
        <v>1611</v>
      </c>
      <c r="D314" s="48"/>
      <c r="E314" s="35"/>
      <c r="F314" s="255" t="s">
        <v>1610</v>
      </c>
      <c r="G314" s="256"/>
      <c r="H314" s="37"/>
      <c r="BU314" s="74"/>
      <c r="BV314" s="44"/>
    </row>
    <row r="315" spans="1:74" ht="25.5" x14ac:dyDescent="0.2">
      <c r="A315" s="180" t="s">
        <v>407</v>
      </c>
      <c r="B315" s="40" t="s">
        <v>931</v>
      </c>
      <c r="C315" s="38"/>
      <c r="D315" s="41" t="s">
        <v>932</v>
      </c>
      <c r="E315" s="41"/>
      <c r="F315" s="41">
        <v>1</v>
      </c>
      <c r="G315" s="37"/>
      <c r="H315" s="39">
        <f t="shared" si="17"/>
        <v>0</v>
      </c>
      <c r="BU315" s="74"/>
      <c r="BV315" s="44"/>
    </row>
    <row r="316" spans="1:74" ht="25.5" x14ac:dyDescent="0.2">
      <c r="A316" s="180" t="s">
        <v>408</v>
      </c>
      <c r="B316" s="196" t="s">
        <v>1198</v>
      </c>
      <c r="C316" s="38" t="s">
        <v>1611</v>
      </c>
      <c r="D316" s="41" t="s">
        <v>409</v>
      </c>
      <c r="E316" s="71"/>
      <c r="F316" s="255" t="s">
        <v>1610</v>
      </c>
      <c r="G316" s="256"/>
      <c r="H316" s="37"/>
      <c r="BU316" s="74"/>
      <c r="BV316" s="44"/>
    </row>
    <row r="317" spans="1:74" ht="12.75" x14ac:dyDescent="0.2">
      <c r="A317" s="180" t="s">
        <v>410</v>
      </c>
      <c r="B317" s="198" t="s">
        <v>157</v>
      </c>
      <c r="C317" s="38"/>
      <c r="D317" s="41"/>
      <c r="E317" s="71"/>
      <c r="F317" s="41"/>
      <c r="G317" s="37"/>
      <c r="H317" s="37"/>
      <c r="BU317" s="74"/>
      <c r="BV317" s="44"/>
    </row>
    <row r="318" spans="1:74" ht="12.75" x14ac:dyDescent="0.2">
      <c r="A318" s="180" t="s">
        <v>411</v>
      </c>
      <c r="B318" s="197" t="s">
        <v>1199</v>
      </c>
      <c r="C318" s="33" t="s">
        <v>1611</v>
      </c>
      <c r="D318" s="34" t="s">
        <v>412</v>
      </c>
      <c r="E318" s="71"/>
      <c r="F318" s="255" t="s">
        <v>1610</v>
      </c>
      <c r="G318" s="256"/>
      <c r="H318" s="37"/>
      <c r="BU318" s="74"/>
      <c r="BV318" s="44"/>
    </row>
    <row r="319" spans="1:74" ht="38.25" x14ac:dyDescent="0.2">
      <c r="A319" s="180" t="s">
        <v>413</v>
      </c>
      <c r="B319" s="40" t="s">
        <v>1200</v>
      </c>
      <c r="C319" s="33"/>
      <c r="D319" s="34" t="s">
        <v>414</v>
      </c>
      <c r="E319" s="71"/>
      <c r="F319" s="41">
        <v>2</v>
      </c>
      <c r="G319" s="36"/>
      <c r="H319" s="37">
        <f t="shared" si="17"/>
        <v>0</v>
      </c>
      <c r="BU319" s="74"/>
      <c r="BV319" s="44"/>
    </row>
    <row r="320" spans="1:74" ht="12.75" x14ac:dyDescent="0.2">
      <c r="A320" s="180" t="s">
        <v>415</v>
      </c>
      <c r="B320" s="199" t="s">
        <v>157</v>
      </c>
      <c r="C320" s="33"/>
      <c r="D320" s="34"/>
      <c r="E320" s="71"/>
      <c r="F320" s="41"/>
      <c r="G320" s="36"/>
      <c r="H320" s="37"/>
      <c r="BU320" s="74"/>
      <c r="BV320" s="44"/>
    </row>
    <row r="321" spans="1:74" ht="12.75" x14ac:dyDescent="0.2">
      <c r="A321" s="180" t="s">
        <v>416</v>
      </c>
      <c r="B321" s="199" t="s">
        <v>157</v>
      </c>
      <c r="C321" s="33"/>
      <c r="D321" s="34"/>
      <c r="E321" s="71"/>
      <c r="F321" s="41"/>
      <c r="G321" s="37"/>
      <c r="H321" s="37"/>
      <c r="BU321" s="74"/>
      <c r="BV321" s="44"/>
    </row>
    <row r="322" spans="1:74" ht="12.75" x14ac:dyDescent="0.2">
      <c r="A322" s="180" t="s">
        <v>417</v>
      </c>
      <c r="B322" s="199" t="s">
        <v>157</v>
      </c>
      <c r="C322" s="33"/>
      <c r="D322" s="34"/>
      <c r="E322" s="71"/>
      <c r="F322" s="41"/>
      <c r="G322" s="37"/>
      <c r="H322" s="37"/>
      <c r="BU322" s="74"/>
      <c r="BV322" s="44"/>
    </row>
    <row r="323" spans="1:74" ht="51" x14ac:dyDescent="0.2">
      <c r="A323" s="180" t="s">
        <v>418</v>
      </c>
      <c r="B323" s="40" t="s">
        <v>1201</v>
      </c>
      <c r="C323" s="71"/>
      <c r="D323" s="72" t="s">
        <v>1202</v>
      </c>
      <c r="E323" s="71"/>
      <c r="F323" s="41">
        <v>1</v>
      </c>
      <c r="G323" s="36"/>
      <c r="H323" s="37">
        <f>G323*F323</f>
        <v>0</v>
      </c>
      <c r="BU323" s="74"/>
      <c r="BV323" s="44"/>
    </row>
    <row r="324" spans="1:74" ht="12.75" x14ac:dyDescent="0.2">
      <c r="A324" s="180" t="s">
        <v>419</v>
      </c>
      <c r="B324" s="82" t="s">
        <v>157</v>
      </c>
      <c r="C324" s="38"/>
      <c r="D324" s="41"/>
      <c r="E324" s="33"/>
      <c r="F324" s="35"/>
      <c r="G324" s="37"/>
      <c r="H324" s="37"/>
      <c r="BU324" s="74"/>
      <c r="BV324" s="44"/>
    </row>
    <row r="325" spans="1:74" ht="12.75" x14ac:dyDescent="0.2">
      <c r="A325" s="180" t="s">
        <v>420</v>
      </c>
      <c r="B325" s="82" t="s">
        <v>157</v>
      </c>
      <c r="C325" s="38"/>
      <c r="D325" s="41"/>
      <c r="E325" s="33"/>
      <c r="F325" s="35"/>
      <c r="G325" s="37"/>
      <c r="H325" s="37"/>
      <c r="BU325" s="74"/>
      <c r="BV325" s="44"/>
    </row>
    <row r="326" spans="1:74" ht="12.75" x14ac:dyDescent="0.2">
      <c r="A326" s="50"/>
      <c r="B326" s="51"/>
      <c r="C326" s="52"/>
      <c r="D326" s="53"/>
      <c r="E326" s="52"/>
      <c r="F326" s="54">
        <v>1</v>
      </c>
      <c r="G326" s="55"/>
      <c r="H326" s="55">
        <f t="shared" si="17"/>
        <v>0</v>
      </c>
      <c r="BU326" s="52"/>
      <c r="BV326" s="54">
        <v>1</v>
      </c>
    </row>
    <row r="327" spans="1:74" ht="12.75" x14ac:dyDescent="0.2">
      <c r="A327" s="26"/>
      <c r="B327" s="27" t="s">
        <v>421</v>
      </c>
      <c r="C327" s="28"/>
      <c r="D327" s="28"/>
      <c r="E327" s="28"/>
      <c r="F327" s="29">
        <v>1</v>
      </c>
      <c r="G327" s="30"/>
      <c r="H327" s="31">
        <f t="shared" si="17"/>
        <v>0</v>
      </c>
      <c r="BU327" s="28"/>
      <c r="BV327" s="29">
        <v>1</v>
      </c>
    </row>
    <row r="328" spans="1:74" ht="38.25" x14ac:dyDescent="0.2">
      <c r="A328" s="180" t="s">
        <v>422</v>
      </c>
      <c r="B328" s="76" t="s">
        <v>967</v>
      </c>
      <c r="C328" s="33"/>
      <c r="D328" s="34" t="s">
        <v>1203</v>
      </c>
      <c r="E328" s="33"/>
      <c r="F328" s="35">
        <v>1</v>
      </c>
      <c r="G328" s="36"/>
      <c r="H328" s="37">
        <f t="shared" si="17"/>
        <v>0</v>
      </c>
      <c r="BU328" s="33"/>
      <c r="BV328" s="35">
        <v>1</v>
      </c>
    </row>
    <row r="329" spans="1:74" ht="12.75" x14ac:dyDescent="0.2">
      <c r="A329" s="167"/>
      <c r="B329" s="51"/>
      <c r="C329" s="52"/>
      <c r="D329" s="53"/>
      <c r="E329" s="52"/>
      <c r="F329" s="54">
        <v>1</v>
      </c>
      <c r="G329" s="55"/>
      <c r="H329" s="55">
        <f t="shared" si="10"/>
        <v>0</v>
      </c>
      <c r="BU329" s="52"/>
      <c r="BV329" s="54">
        <v>1</v>
      </c>
    </row>
    <row r="330" spans="1:74" ht="12.75" x14ac:dyDescent="0.2">
      <c r="A330" s="21"/>
      <c r="B330" s="22" t="s">
        <v>423</v>
      </c>
      <c r="C330" s="23"/>
      <c r="D330" s="23"/>
      <c r="E330" s="23"/>
      <c r="F330" s="24"/>
      <c r="G330" s="25"/>
      <c r="H330" s="25"/>
      <c r="BU330" s="164"/>
      <c r="BV330" s="165"/>
    </row>
    <row r="331" spans="1:74" ht="12.75" x14ac:dyDescent="0.2">
      <c r="A331" s="166" t="s">
        <v>424</v>
      </c>
      <c r="B331" s="27" t="s">
        <v>425</v>
      </c>
      <c r="C331" s="28"/>
      <c r="D331" s="28"/>
      <c r="E331" s="28"/>
      <c r="F331" s="29">
        <v>1</v>
      </c>
      <c r="G331" s="30"/>
      <c r="H331" s="31">
        <f t="shared" ref="H331:H379" si="18">G331*F331</f>
        <v>0</v>
      </c>
      <c r="BU331" s="164"/>
      <c r="BV331" s="165"/>
    </row>
    <row r="332" spans="1:74" ht="280.5" customHeight="1" x14ac:dyDescent="0.2">
      <c r="A332" s="161" t="s">
        <v>426</v>
      </c>
      <c r="B332" s="40" t="s">
        <v>1623</v>
      </c>
      <c r="C332" s="38" t="s">
        <v>1615</v>
      </c>
      <c r="D332" s="41" t="s">
        <v>973</v>
      </c>
      <c r="E332" s="41" t="s">
        <v>974</v>
      </c>
      <c r="F332" s="255" t="s">
        <v>1610</v>
      </c>
      <c r="G332" s="256"/>
      <c r="H332" s="37"/>
      <c r="BU332" s="164"/>
      <c r="BV332" s="165"/>
    </row>
    <row r="333" spans="1:74" ht="267.75" customHeight="1" x14ac:dyDescent="0.2">
      <c r="A333" s="161" t="s">
        <v>427</v>
      </c>
      <c r="B333" s="40" t="s">
        <v>1625</v>
      </c>
      <c r="C333" s="38" t="s">
        <v>1614</v>
      </c>
      <c r="D333" s="41" t="s">
        <v>973</v>
      </c>
      <c r="E333" s="41" t="s">
        <v>975</v>
      </c>
      <c r="F333" s="255" t="s">
        <v>1610</v>
      </c>
      <c r="G333" s="256"/>
      <c r="H333" s="37"/>
      <c r="BU333" s="164"/>
      <c r="BV333" s="165"/>
    </row>
    <row r="334" spans="1:74" ht="38.25" x14ac:dyDescent="0.2">
      <c r="A334" s="161" t="s">
        <v>428</v>
      </c>
      <c r="B334" s="76" t="s">
        <v>967</v>
      </c>
      <c r="C334" s="33" t="s">
        <v>1611</v>
      </c>
      <c r="D334" s="34" t="s">
        <v>1204</v>
      </c>
      <c r="E334" s="33"/>
      <c r="F334" s="255" t="s">
        <v>1610</v>
      </c>
      <c r="G334" s="256"/>
      <c r="H334" s="37"/>
      <c r="BU334" s="164"/>
      <c r="BV334" s="165"/>
    </row>
    <row r="335" spans="1:74" ht="38.25" x14ac:dyDescent="0.2">
      <c r="A335" s="161" t="s">
        <v>429</v>
      </c>
      <c r="B335" s="76" t="s">
        <v>967</v>
      </c>
      <c r="C335" s="33" t="s">
        <v>1611</v>
      </c>
      <c r="D335" s="34" t="s">
        <v>1205</v>
      </c>
      <c r="E335" s="33"/>
      <c r="F335" s="255" t="s">
        <v>1610</v>
      </c>
      <c r="G335" s="256"/>
      <c r="H335" s="37"/>
      <c r="BU335" s="164"/>
      <c r="BV335" s="165"/>
    </row>
    <row r="336" spans="1:74" ht="38.25" x14ac:dyDescent="0.2">
      <c r="A336" s="161" t="s">
        <v>430</v>
      </c>
      <c r="B336" s="76" t="s">
        <v>967</v>
      </c>
      <c r="C336" s="33" t="s">
        <v>1611</v>
      </c>
      <c r="D336" s="34" t="s">
        <v>1206</v>
      </c>
      <c r="E336" s="33"/>
      <c r="F336" s="255" t="s">
        <v>1610</v>
      </c>
      <c r="G336" s="256"/>
      <c r="H336" s="37"/>
      <c r="BU336" s="164"/>
      <c r="BV336" s="165"/>
    </row>
    <row r="337" spans="1:74" ht="12.75" x14ac:dyDescent="0.2">
      <c r="A337" s="167" t="s">
        <v>431</v>
      </c>
      <c r="B337" s="51"/>
      <c r="C337" s="52"/>
      <c r="D337" s="53"/>
      <c r="E337" s="52"/>
      <c r="F337" s="54">
        <v>1</v>
      </c>
      <c r="G337" s="55"/>
      <c r="H337" s="55">
        <f t="shared" si="18"/>
        <v>0</v>
      </c>
      <c r="BU337" s="164"/>
      <c r="BV337" s="165"/>
    </row>
    <row r="338" spans="1:74" ht="12.75" x14ac:dyDescent="0.2">
      <c r="A338" s="166" t="s">
        <v>431</v>
      </c>
      <c r="B338" s="27" t="s">
        <v>432</v>
      </c>
      <c r="C338" s="28"/>
      <c r="D338" s="28"/>
      <c r="E338" s="28"/>
      <c r="F338" s="29">
        <v>1</v>
      </c>
      <c r="G338" s="30"/>
      <c r="H338" s="31">
        <f t="shared" si="18"/>
        <v>0</v>
      </c>
      <c r="BU338" s="164"/>
      <c r="BV338" s="165"/>
    </row>
    <row r="339" spans="1:74" ht="38.25" x14ac:dyDescent="0.2">
      <c r="A339" s="161" t="s">
        <v>433</v>
      </c>
      <c r="B339" s="76" t="s">
        <v>967</v>
      </c>
      <c r="C339" s="33" t="s">
        <v>1611</v>
      </c>
      <c r="D339" s="34" t="s">
        <v>434</v>
      </c>
      <c r="E339" s="33"/>
      <c r="F339" s="255" t="s">
        <v>1610</v>
      </c>
      <c r="G339" s="256"/>
      <c r="H339" s="37"/>
      <c r="BU339" s="164"/>
      <c r="BV339" s="165"/>
    </row>
    <row r="340" spans="1:74" ht="12.75" x14ac:dyDescent="0.2">
      <c r="A340" s="161" t="s">
        <v>435</v>
      </c>
      <c r="B340" s="197" t="s">
        <v>1207</v>
      </c>
      <c r="C340" s="33" t="s">
        <v>1611</v>
      </c>
      <c r="D340" s="34"/>
      <c r="E340" s="33"/>
      <c r="F340" s="255" t="s">
        <v>1610</v>
      </c>
      <c r="G340" s="256"/>
      <c r="H340" s="37"/>
      <c r="BU340" s="164"/>
      <c r="BV340" s="165"/>
    </row>
    <row r="341" spans="1:74" ht="12.75" x14ac:dyDescent="0.2">
      <c r="A341" s="161" t="s">
        <v>436</v>
      </c>
      <c r="B341" s="197" t="s">
        <v>1208</v>
      </c>
      <c r="C341" s="33" t="s">
        <v>1611</v>
      </c>
      <c r="D341" s="34"/>
      <c r="E341" s="33"/>
      <c r="F341" s="255" t="s">
        <v>1610</v>
      </c>
      <c r="G341" s="256"/>
      <c r="H341" s="37"/>
      <c r="BU341" s="164"/>
      <c r="BV341" s="165"/>
    </row>
    <row r="342" spans="1:74" ht="12.75" x14ac:dyDescent="0.2">
      <c r="A342" s="167"/>
      <c r="B342" s="51"/>
      <c r="C342" s="52"/>
      <c r="D342" s="53"/>
      <c r="E342" s="52"/>
      <c r="F342" s="54">
        <v>1</v>
      </c>
      <c r="G342" s="55"/>
      <c r="H342" s="55">
        <f t="shared" si="18"/>
        <v>0</v>
      </c>
      <c r="BU342" s="164"/>
      <c r="BV342" s="165"/>
    </row>
    <row r="343" spans="1:74" ht="12.75" x14ac:dyDescent="0.2">
      <c r="A343" s="166" t="s">
        <v>437</v>
      </c>
      <c r="B343" s="27" t="s">
        <v>438</v>
      </c>
      <c r="C343" s="28"/>
      <c r="D343" s="28"/>
      <c r="E343" s="28"/>
      <c r="F343" s="29">
        <v>1</v>
      </c>
      <c r="G343" s="30"/>
      <c r="H343" s="31">
        <f t="shared" si="18"/>
        <v>0</v>
      </c>
      <c r="BU343" s="164"/>
      <c r="BV343" s="165"/>
    </row>
    <row r="344" spans="1:74" ht="63.75" x14ac:dyDescent="0.2">
      <c r="A344" s="161" t="s">
        <v>439</v>
      </c>
      <c r="B344" s="40" t="s">
        <v>965</v>
      </c>
      <c r="C344" s="33" t="s">
        <v>1611</v>
      </c>
      <c r="D344" s="72" t="s">
        <v>1209</v>
      </c>
      <c r="E344" s="71"/>
      <c r="F344" s="255" t="s">
        <v>1610</v>
      </c>
      <c r="G344" s="256"/>
      <c r="H344" s="37"/>
      <c r="BU344" s="164"/>
      <c r="BV344" s="165"/>
    </row>
    <row r="345" spans="1:74" ht="12.75" x14ac:dyDescent="0.2">
      <c r="A345" s="161" t="s">
        <v>440</v>
      </c>
      <c r="B345" s="40" t="s">
        <v>79</v>
      </c>
      <c r="C345" s="33" t="s">
        <v>1611</v>
      </c>
      <c r="D345" s="72" t="s">
        <v>441</v>
      </c>
      <c r="E345" s="71" t="s">
        <v>81</v>
      </c>
      <c r="F345" s="255" t="s">
        <v>1610</v>
      </c>
      <c r="G345" s="256"/>
      <c r="H345" s="37"/>
      <c r="BU345" s="164"/>
      <c r="BV345" s="165"/>
    </row>
    <row r="346" spans="1:74" ht="38.25" x14ac:dyDescent="0.2">
      <c r="A346" s="161" t="s">
        <v>442</v>
      </c>
      <c r="B346" s="76" t="s">
        <v>967</v>
      </c>
      <c r="C346" s="33" t="s">
        <v>1611</v>
      </c>
      <c r="D346" s="34" t="s">
        <v>1210</v>
      </c>
      <c r="E346" s="33"/>
      <c r="F346" s="255" t="s">
        <v>1610</v>
      </c>
      <c r="G346" s="256"/>
      <c r="H346" s="37"/>
      <c r="BU346" s="164"/>
      <c r="BV346" s="165"/>
    </row>
    <row r="347" spans="1:74" ht="12.75" x14ac:dyDescent="0.2">
      <c r="A347" s="167"/>
      <c r="B347" s="51"/>
      <c r="C347" s="52"/>
      <c r="D347" s="53"/>
      <c r="E347" s="52"/>
      <c r="F347" s="54">
        <v>1</v>
      </c>
      <c r="G347" s="55"/>
      <c r="H347" s="55">
        <f t="shared" si="18"/>
        <v>0</v>
      </c>
      <c r="BU347" s="164"/>
      <c r="BV347" s="165"/>
    </row>
    <row r="348" spans="1:74" ht="12.75" x14ac:dyDescent="0.2">
      <c r="A348" s="166" t="s">
        <v>443</v>
      </c>
      <c r="B348" s="27" t="s">
        <v>444</v>
      </c>
      <c r="C348" s="28"/>
      <c r="D348" s="28"/>
      <c r="E348" s="28"/>
      <c r="F348" s="29">
        <v>1</v>
      </c>
      <c r="G348" s="30"/>
      <c r="H348" s="31">
        <f t="shared" si="18"/>
        <v>0</v>
      </c>
      <c r="BU348" s="164"/>
      <c r="BV348" s="165"/>
    </row>
    <row r="349" spans="1:74" ht="63.75" x14ac:dyDescent="0.2">
      <c r="A349" s="161" t="s">
        <v>445</v>
      </c>
      <c r="B349" s="40" t="s">
        <v>965</v>
      </c>
      <c r="C349" s="33" t="s">
        <v>1611</v>
      </c>
      <c r="D349" s="72" t="s">
        <v>1211</v>
      </c>
      <c r="E349" s="71"/>
      <c r="F349" s="255" t="s">
        <v>1610</v>
      </c>
      <c r="G349" s="256"/>
      <c r="H349" s="37"/>
      <c r="BU349" s="164"/>
      <c r="BV349" s="165"/>
    </row>
    <row r="350" spans="1:74" ht="12.75" x14ac:dyDescent="0.2">
      <c r="A350" s="161" t="s">
        <v>446</v>
      </c>
      <c r="B350" s="40" t="s">
        <v>79</v>
      </c>
      <c r="C350" s="33" t="s">
        <v>1611</v>
      </c>
      <c r="D350" s="72" t="s">
        <v>441</v>
      </c>
      <c r="E350" s="71" t="s">
        <v>81</v>
      </c>
      <c r="F350" s="255" t="s">
        <v>1610</v>
      </c>
      <c r="G350" s="256"/>
      <c r="H350" s="37"/>
      <c r="BU350" s="164"/>
      <c r="BV350" s="165"/>
    </row>
    <row r="351" spans="1:74" ht="38.25" x14ac:dyDescent="0.2">
      <c r="A351" s="161" t="s">
        <v>447</v>
      </c>
      <c r="B351" s="76" t="s">
        <v>967</v>
      </c>
      <c r="C351" s="33" t="s">
        <v>1613</v>
      </c>
      <c r="D351" s="34" t="s">
        <v>1212</v>
      </c>
      <c r="E351" s="33"/>
      <c r="F351" s="255" t="s">
        <v>1610</v>
      </c>
      <c r="G351" s="256"/>
      <c r="H351" s="37"/>
      <c r="BU351" s="164"/>
      <c r="BV351" s="165"/>
    </row>
    <row r="352" spans="1:74" ht="38.25" x14ac:dyDescent="0.2">
      <c r="A352" s="161" t="s">
        <v>448</v>
      </c>
      <c r="B352" s="76" t="s">
        <v>967</v>
      </c>
      <c r="C352" s="33" t="s">
        <v>1613</v>
      </c>
      <c r="D352" s="34" t="s">
        <v>1213</v>
      </c>
      <c r="E352" s="33"/>
      <c r="F352" s="255" t="s">
        <v>1610</v>
      </c>
      <c r="G352" s="256"/>
      <c r="H352" s="37"/>
      <c r="BU352" s="164"/>
      <c r="BV352" s="165"/>
    </row>
    <row r="353" spans="1:74" ht="38.25" x14ac:dyDescent="0.2">
      <c r="A353" s="161" t="s">
        <v>449</v>
      </c>
      <c r="B353" s="76" t="s">
        <v>967</v>
      </c>
      <c r="C353" s="33" t="s">
        <v>1611</v>
      </c>
      <c r="D353" s="34" t="s">
        <v>1214</v>
      </c>
      <c r="E353" s="33"/>
      <c r="F353" s="255" t="s">
        <v>1610</v>
      </c>
      <c r="G353" s="256"/>
      <c r="H353" s="37"/>
      <c r="BU353" s="164"/>
      <c r="BV353" s="165"/>
    </row>
    <row r="354" spans="1:74" ht="38.25" x14ac:dyDescent="0.2">
      <c r="A354" s="161" t="s">
        <v>450</v>
      </c>
      <c r="B354" s="76" t="s">
        <v>972</v>
      </c>
      <c r="C354" s="33" t="s">
        <v>1611</v>
      </c>
      <c r="D354" s="34" t="s">
        <v>1215</v>
      </c>
      <c r="E354" s="33"/>
      <c r="F354" s="255" t="s">
        <v>1610</v>
      </c>
      <c r="G354" s="256"/>
      <c r="H354" s="37"/>
      <c r="BU354" s="164"/>
      <c r="BV354" s="165"/>
    </row>
    <row r="355" spans="1:74" ht="12.75" x14ac:dyDescent="0.2">
      <c r="A355" s="167"/>
      <c r="B355" s="51"/>
      <c r="C355" s="52"/>
      <c r="D355" s="53"/>
      <c r="E355" s="52"/>
      <c r="F355" s="54">
        <v>1</v>
      </c>
      <c r="G355" s="55"/>
      <c r="H355" s="55">
        <f t="shared" si="18"/>
        <v>0</v>
      </c>
      <c r="BU355" s="164"/>
      <c r="BV355" s="165"/>
    </row>
    <row r="356" spans="1:74" ht="12.75" x14ac:dyDescent="0.2">
      <c r="A356" s="166" t="s">
        <v>451</v>
      </c>
      <c r="B356" s="27" t="s">
        <v>452</v>
      </c>
      <c r="C356" s="28"/>
      <c r="D356" s="28"/>
      <c r="E356" s="28"/>
      <c r="F356" s="29">
        <v>1</v>
      </c>
      <c r="G356" s="30"/>
      <c r="H356" s="31">
        <f t="shared" si="18"/>
        <v>0</v>
      </c>
      <c r="BU356" s="164"/>
      <c r="BV356" s="165"/>
    </row>
    <row r="357" spans="1:74" ht="25.5" x14ac:dyDescent="0.2">
      <c r="A357" s="161" t="s">
        <v>453</v>
      </c>
      <c r="B357" s="40" t="s">
        <v>931</v>
      </c>
      <c r="C357" s="33" t="s">
        <v>1611</v>
      </c>
      <c r="D357" s="41" t="s">
        <v>932</v>
      </c>
      <c r="E357" s="41"/>
      <c r="F357" s="255" t="s">
        <v>1610</v>
      </c>
      <c r="G357" s="256"/>
      <c r="H357" s="37"/>
      <c r="BU357" s="164"/>
      <c r="BV357" s="165"/>
    </row>
    <row r="358" spans="1:74" ht="76.5" x14ac:dyDescent="0.2">
      <c r="A358" s="161" t="s">
        <v>454</v>
      </c>
      <c r="B358" s="66" t="s">
        <v>1216</v>
      </c>
      <c r="C358" s="33" t="s">
        <v>1611</v>
      </c>
      <c r="D358" s="34" t="s">
        <v>1217</v>
      </c>
      <c r="E358" s="33"/>
      <c r="F358" s="255" t="s">
        <v>1610</v>
      </c>
      <c r="G358" s="256"/>
      <c r="H358" s="37"/>
      <c r="BU358" s="164"/>
      <c r="BV358" s="165"/>
    </row>
    <row r="359" spans="1:74" ht="12.75" x14ac:dyDescent="0.2">
      <c r="A359" s="161" t="s">
        <v>455</v>
      </c>
      <c r="B359" s="66" t="s">
        <v>1068</v>
      </c>
      <c r="C359" s="33" t="s">
        <v>1611</v>
      </c>
      <c r="D359" s="34"/>
      <c r="E359" s="33"/>
      <c r="F359" s="255" t="s">
        <v>1610</v>
      </c>
      <c r="G359" s="256"/>
      <c r="H359" s="37"/>
      <c r="BU359" s="164"/>
      <c r="BV359" s="165"/>
    </row>
    <row r="360" spans="1:74" ht="51" x14ac:dyDescent="0.2">
      <c r="A360" s="161" t="s">
        <v>456</v>
      </c>
      <c r="B360" s="40" t="s">
        <v>1218</v>
      </c>
      <c r="C360" s="33" t="s">
        <v>1611</v>
      </c>
      <c r="D360" s="34" t="s">
        <v>1219</v>
      </c>
      <c r="E360" s="33"/>
      <c r="F360" s="255" t="s">
        <v>1610</v>
      </c>
      <c r="G360" s="256"/>
      <c r="H360" s="37"/>
      <c r="BU360" s="164"/>
      <c r="BV360" s="165"/>
    </row>
    <row r="361" spans="1:74" ht="63.75" x14ac:dyDescent="0.2">
      <c r="A361" s="161" t="s">
        <v>457</v>
      </c>
      <c r="B361" s="66" t="s">
        <v>1220</v>
      </c>
      <c r="C361" s="33" t="s">
        <v>1611</v>
      </c>
      <c r="D361" s="72" t="s">
        <v>1221</v>
      </c>
      <c r="E361" s="71" t="s">
        <v>1222</v>
      </c>
      <c r="F361" s="255" t="s">
        <v>1610</v>
      </c>
      <c r="G361" s="256"/>
      <c r="H361" s="64"/>
      <c r="BU361" s="164"/>
      <c r="BV361" s="165"/>
    </row>
    <row r="362" spans="1:74" ht="25.5" x14ac:dyDescent="0.2">
      <c r="A362" s="161" t="s">
        <v>458</v>
      </c>
      <c r="B362" s="40" t="s">
        <v>1223</v>
      </c>
      <c r="C362" s="33" t="s">
        <v>1611</v>
      </c>
      <c r="D362" s="34" t="s">
        <v>1217</v>
      </c>
      <c r="E362" s="33"/>
      <c r="F362" s="255" t="s">
        <v>1610</v>
      </c>
      <c r="G362" s="256"/>
      <c r="H362" s="37"/>
      <c r="BU362" s="164"/>
      <c r="BV362" s="165"/>
    </row>
    <row r="363" spans="1:74" ht="25.5" x14ac:dyDescent="0.2">
      <c r="A363" s="161" t="s">
        <v>459</v>
      </c>
      <c r="B363" s="40" t="s">
        <v>1224</v>
      </c>
      <c r="C363" s="33" t="s">
        <v>1611</v>
      </c>
      <c r="D363" s="41" t="s">
        <v>1225</v>
      </c>
      <c r="E363" s="41" t="s">
        <v>1226</v>
      </c>
      <c r="F363" s="255" t="s">
        <v>1610</v>
      </c>
      <c r="G363" s="256"/>
      <c r="H363" s="37"/>
      <c r="BU363" s="164"/>
      <c r="BV363" s="165"/>
    </row>
    <row r="364" spans="1:74" ht="38.25" x14ac:dyDescent="0.2">
      <c r="A364" s="161" t="s">
        <v>460</v>
      </c>
      <c r="B364" s="40" t="s">
        <v>1227</v>
      </c>
      <c r="C364" s="33" t="s">
        <v>1611</v>
      </c>
      <c r="D364" s="34" t="s">
        <v>1228</v>
      </c>
      <c r="E364" s="33"/>
      <c r="F364" s="255" t="s">
        <v>1610</v>
      </c>
      <c r="G364" s="256"/>
      <c r="H364" s="37"/>
      <c r="BU364" s="164"/>
      <c r="BV364" s="165"/>
    </row>
    <row r="365" spans="1:74" ht="38.25" x14ac:dyDescent="0.2">
      <c r="A365" s="161" t="s">
        <v>461</v>
      </c>
      <c r="B365" s="40" t="s">
        <v>1229</v>
      </c>
      <c r="C365" s="33" t="s">
        <v>1611</v>
      </c>
      <c r="D365" s="34" t="s">
        <v>1230</v>
      </c>
      <c r="E365" s="33"/>
      <c r="F365" s="255" t="s">
        <v>1610</v>
      </c>
      <c r="G365" s="256"/>
      <c r="H365" s="37"/>
      <c r="BU365" s="164"/>
      <c r="BV365" s="165"/>
    </row>
    <row r="366" spans="1:74" ht="89.25" x14ac:dyDescent="0.2">
      <c r="A366" s="161" t="s">
        <v>462</v>
      </c>
      <c r="B366" s="76" t="s">
        <v>1231</v>
      </c>
      <c r="C366" s="33" t="s">
        <v>1611</v>
      </c>
      <c r="D366" s="72" t="s">
        <v>1232</v>
      </c>
      <c r="E366" s="71" t="s">
        <v>1233</v>
      </c>
      <c r="F366" s="255" t="s">
        <v>1610</v>
      </c>
      <c r="G366" s="256"/>
      <c r="H366" s="37"/>
      <c r="BU366" s="164"/>
      <c r="BV366" s="165"/>
    </row>
    <row r="367" spans="1:74" ht="38.25" x14ac:dyDescent="0.2">
      <c r="A367" s="161" t="s">
        <v>463</v>
      </c>
      <c r="B367" s="66" t="s">
        <v>1234</v>
      </c>
      <c r="C367" s="33" t="s">
        <v>1611</v>
      </c>
      <c r="D367" s="34"/>
      <c r="E367" s="33"/>
      <c r="F367" s="255" t="s">
        <v>1610</v>
      </c>
      <c r="G367" s="256"/>
      <c r="H367" s="37"/>
      <c r="BU367" s="164"/>
      <c r="BV367" s="165"/>
    </row>
    <row r="368" spans="1:74" ht="38.25" x14ac:dyDescent="0.2">
      <c r="A368" s="161" t="s">
        <v>464</v>
      </c>
      <c r="B368" s="66" t="s">
        <v>1235</v>
      </c>
      <c r="C368" s="33" t="s">
        <v>1611</v>
      </c>
      <c r="D368" s="34" t="s">
        <v>1236</v>
      </c>
      <c r="E368" s="33"/>
      <c r="F368" s="255" t="s">
        <v>1610</v>
      </c>
      <c r="G368" s="256"/>
      <c r="H368" s="37"/>
      <c r="BU368" s="164"/>
      <c r="BV368" s="165"/>
    </row>
    <row r="369" spans="1:74" ht="12.75" x14ac:dyDescent="0.2">
      <c r="A369" s="161" t="s">
        <v>465</v>
      </c>
      <c r="B369" s="197" t="s">
        <v>1237</v>
      </c>
      <c r="C369" s="33" t="s">
        <v>1611</v>
      </c>
      <c r="D369" s="34"/>
      <c r="E369" s="33"/>
      <c r="F369" s="255" t="s">
        <v>1610</v>
      </c>
      <c r="G369" s="256"/>
      <c r="H369" s="37"/>
      <c r="BU369" s="164"/>
      <c r="BV369" s="165"/>
    </row>
    <row r="370" spans="1:74" ht="25.5" x14ac:dyDescent="0.2">
      <c r="A370" s="161" t="s">
        <v>466</v>
      </c>
      <c r="B370" s="40" t="s">
        <v>1238</v>
      </c>
      <c r="C370" s="33" t="s">
        <v>1611</v>
      </c>
      <c r="D370" s="34" t="s">
        <v>1239</v>
      </c>
      <c r="E370" s="33"/>
      <c r="F370" s="255" t="s">
        <v>1610</v>
      </c>
      <c r="G370" s="256"/>
      <c r="H370" s="37"/>
      <c r="BU370" s="164"/>
      <c r="BV370" s="165"/>
    </row>
    <row r="371" spans="1:74" ht="293.25" x14ac:dyDescent="0.2">
      <c r="A371" s="161" t="s">
        <v>467</v>
      </c>
      <c r="B371" s="40" t="s">
        <v>1623</v>
      </c>
      <c r="C371" s="38" t="s">
        <v>1613</v>
      </c>
      <c r="D371" s="41" t="s">
        <v>973</v>
      </c>
      <c r="E371" s="41" t="s">
        <v>974</v>
      </c>
      <c r="F371" s="255" t="s">
        <v>1610</v>
      </c>
      <c r="G371" s="256"/>
      <c r="H371" s="37"/>
      <c r="BU371" s="164"/>
      <c r="BV371" s="165"/>
    </row>
    <row r="372" spans="1:74" ht="12.75" x14ac:dyDescent="0.2">
      <c r="A372" s="161" t="s">
        <v>468</v>
      </c>
      <c r="B372" s="40" t="s">
        <v>1240</v>
      </c>
      <c r="C372" s="33" t="s">
        <v>1613</v>
      </c>
      <c r="D372" s="34" t="s">
        <v>469</v>
      </c>
      <c r="E372" s="33"/>
      <c r="F372" s="255" t="s">
        <v>1610</v>
      </c>
      <c r="G372" s="256"/>
      <c r="H372" s="37"/>
      <c r="BU372" s="164"/>
      <c r="BV372" s="165"/>
    </row>
    <row r="373" spans="1:74" ht="12.75" x14ac:dyDescent="0.2">
      <c r="A373" s="161" t="s">
        <v>470</v>
      </c>
      <c r="B373" s="66" t="s">
        <v>471</v>
      </c>
      <c r="C373" s="33" t="s">
        <v>1611</v>
      </c>
      <c r="D373" s="34" t="s">
        <v>472</v>
      </c>
      <c r="E373" s="33" t="s">
        <v>75</v>
      </c>
      <c r="F373" s="255" t="s">
        <v>1610</v>
      </c>
      <c r="G373" s="256"/>
      <c r="H373" s="37"/>
      <c r="BU373" s="164"/>
      <c r="BV373" s="165"/>
    </row>
    <row r="374" spans="1:74" ht="51" x14ac:dyDescent="0.2">
      <c r="A374" s="161" t="s">
        <v>473</v>
      </c>
      <c r="B374" s="40" t="s">
        <v>1244</v>
      </c>
      <c r="C374" s="33" t="s">
        <v>1611</v>
      </c>
      <c r="D374" s="67" t="s">
        <v>1245</v>
      </c>
      <c r="E374" s="67" t="s">
        <v>474</v>
      </c>
      <c r="F374" s="255" t="s">
        <v>1610</v>
      </c>
      <c r="G374" s="256"/>
      <c r="H374" s="37"/>
      <c r="BU374" s="164"/>
      <c r="BV374" s="165"/>
    </row>
    <row r="375" spans="1:74" ht="25.5" x14ac:dyDescent="0.2">
      <c r="A375" s="161" t="s">
        <v>475</v>
      </c>
      <c r="B375" s="40" t="s">
        <v>1241</v>
      </c>
      <c r="C375" s="33" t="s">
        <v>1609</v>
      </c>
      <c r="D375" s="41" t="s">
        <v>1171</v>
      </c>
      <c r="E375" s="33"/>
      <c r="F375" s="255" t="s">
        <v>1610</v>
      </c>
      <c r="G375" s="256"/>
      <c r="H375" s="37"/>
      <c r="BU375" s="164"/>
      <c r="BV375" s="165"/>
    </row>
    <row r="376" spans="1:74" ht="38.25" x14ac:dyDescent="0.2">
      <c r="A376" s="161" t="s">
        <v>476</v>
      </c>
      <c r="B376" s="77" t="s">
        <v>1242</v>
      </c>
      <c r="C376" s="33" t="s">
        <v>1611</v>
      </c>
      <c r="D376" s="71" t="s">
        <v>1076</v>
      </c>
      <c r="E376" s="41" t="s">
        <v>1243</v>
      </c>
      <c r="F376" s="255" t="s">
        <v>1610</v>
      </c>
      <c r="G376" s="256"/>
      <c r="H376" s="37"/>
      <c r="BU376" s="164"/>
      <c r="BV376" s="165"/>
    </row>
    <row r="377" spans="1:74" ht="38.25" x14ac:dyDescent="0.2">
      <c r="A377" s="161" t="s">
        <v>477</v>
      </c>
      <c r="B377" s="40" t="s">
        <v>947</v>
      </c>
      <c r="C377" s="33" t="s">
        <v>1611</v>
      </c>
      <c r="D377" s="41" t="s">
        <v>948</v>
      </c>
      <c r="E377" s="41" t="s">
        <v>949</v>
      </c>
      <c r="F377" s="255" t="s">
        <v>1610</v>
      </c>
      <c r="G377" s="256"/>
      <c r="H377" s="37"/>
      <c r="BU377" s="164"/>
      <c r="BV377" s="165"/>
    </row>
    <row r="378" spans="1:74" ht="12.75" x14ac:dyDescent="0.2">
      <c r="A378" s="167"/>
      <c r="B378" s="51"/>
      <c r="C378" s="52"/>
      <c r="D378" s="53"/>
      <c r="E378" s="52"/>
      <c r="F378" s="54">
        <v>1</v>
      </c>
      <c r="G378" s="55"/>
      <c r="H378" s="55">
        <f t="shared" si="18"/>
        <v>0</v>
      </c>
      <c r="BU378" s="164"/>
      <c r="BV378" s="165"/>
    </row>
    <row r="379" spans="1:74" ht="12.75" x14ac:dyDescent="0.2">
      <c r="A379" s="166" t="s">
        <v>478</v>
      </c>
      <c r="B379" s="27" t="s">
        <v>479</v>
      </c>
      <c r="C379" s="28"/>
      <c r="D379" s="28"/>
      <c r="E379" s="28"/>
      <c r="F379" s="29">
        <v>1</v>
      </c>
      <c r="G379" s="30"/>
      <c r="H379" s="31">
        <f t="shared" si="18"/>
        <v>0</v>
      </c>
      <c r="BU379" s="164"/>
      <c r="BV379" s="165"/>
    </row>
    <row r="380" spans="1:74" ht="89.25" x14ac:dyDescent="0.2">
      <c r="A380" s="161" t="s">
        <v>480</v>
      </c>
      <c r="B380" s="200" t="s">
        <v>1246</v>
      </c>
      <c r="C380" s="33" t="s">
        <v>1611</v>
      </c>
      <c r="D380" s="72" t="s">
        <v>1247</v>
      </c>
      <c r="E380" s="71" t="s">
        <v>1074</v>
      </c>
      <c r="F380" s="255" t="s">
        <v>1610</v>
      </c>
      <c r="G380" s="256"/>
      <c r="H380" s="37"/>
      <c r="BU380" s="164"/>
      <c r="BV380" s="165"/>
    </row>
    <row r="381" spans="1:74" ht="51" x14ac:dyDescent="0.2">
      <c r="A381" s="161" t="s">
        <v>481</v>
      </c>
      <c r="B381" s="66" t="s">
        <v>1248</v>
      </c>
      <c r="C381" s="33" t="s">
        <v>1611</v>
      </c>
      <c r="D381" s="72" t="s">
        <v>1249</v>
      </c>
      <c r="E381" s="71"/>
      <c r="F381" s="255" t="s">
        <v>1610</v>
      </c>
      <c r="G381" s="256"/>
      <c r="H381" s="37"/>
      <c r="BU381" s="164"/>
      <c r="BV381" s="165"/>
    </row>
    <row r="382" spans="1:74" ht="12.75" x14ac:dyDescent="0.2">
      <c r="A382" s="161" t="s">
        <v>482</v>
      </c>
      <c r="B382" s="66" t="s">
        <v>1068</v>
      </c>
      <c r="C382" s="33" t="s">
        <v>1611</v>
      </c>
      <c r="D382" s="72"/>
      <c r="E382" s="71"/>
      <c r="F382" s="255" t="s">
        <v>1610</v>
      </c>
      <c r="G382" s="256"/>
      <c r="H382" s="37"/>
      <c r="BU382" s="164"/>
      <c r="BV382" s="165"/>
    </row>
    <row r="383" spans="1:74" ht="38.25" x14ac:dyDescent="0.2">
      <c r="A383" s="161" t="s">
        <v>483</v>
      </c>
      <c r="B383" s="66" t="s">
        <v>1250</v>
      </c>
      <c r="C383" s="33" t="s">
        <v>1611</v>
      </c>
      <c r="D383" s="72" t="s">
        <v>1251</v>
      </c>
      <c r="E383" s="115"/>
      <c r="F383" s="255" t="s">
        <v>1610</v>
      </c>
      <c r="G383" s="256"/>
      <c r="H383" s="37"/>
      <c r="BU383" s="164"/>
      <c r="BV383" s="165"/>
    </row>
    <row r="384" spans="1:74" ht="25.5" x14ac:dyDescent="0.2">
      <c r="A384" s="161" t="s">
        <v>484</v>
      </c>
      <c r="B384" s="66" t="s">
        <v>1252</v>
      </c>
      <c r="C384" s="33" t="s">
        <v>1611</v>
      </c>
      <c r="D384" s="72" t="s">
        <v>1559</v>
      </c>
      <c r="E384" s="71" t="s">
        <v>1188</v>
      </c>
      <c r="F384" s="255" t="s">
        <v>1610</v>
      </c>
      <c r="G384" s="256"/>
      <c r="H384" s="64"/>
      <c r="BU384" s="164"/>
      <c r="BV384" s="165"/>
    </row>
    <row r="385" spans="1:74" ht="38.25" x14ac:dyDescent="0.2">
      <c r="A385" s="161" t="s">
        <v>485</v>
      </c>
      <c r="B385" s="40" t="s">
        <v>1253</v>
      </c>
      <c r="C385" s="33" t="s">
        <v>1611</v>
      </c>
      <c r="D385" s="72" t="s">
        <v>1254</v>
      </c>
      <c r="E385" s="71"/>
      <c r="F385" s="255" t="s">
        <v>1610</v>
      </c>
      <c r="G385" s="256"/>
      <c r="H385" s="37"/>
      <c r="BU385" s="164"/>
      <c r="BV385" s="165"/>
    </row>
    <row r="386" spans="1:74" ht="25.5" x14ac:dyDescent="0.2">
      <c r="A386" s="161" t="s">
        <v>487</v>
      </c>
      <c r="B386" s="40" t="s">
        <v>1223</v>
      </c>
      <c r="C386" s="33" t="s">
        <v>1611</v>
      </c>
      <c r="D386" s="72" t="s">
        <v>1219</v>
      </c>
      <c r="E386" s="71"/>
      <c r="F386" s="255" t="s">
        <v>1610</v>
      </c>
      <c r="G386" s="256"/>
      <c r="H386" s="37"/>
      <c r="BU386" s="164"/>
      <c r="BV386" s="165"/>
    </row>
    <row r="387" spans="1:74" ht="38.25" x14ac:dyDescent="0.2">
      <c r="A387" s="161" t="s">
        <v>488</v>
      </c>
      <c r="B387" s="40" t="s">
        <v>1255</v>
      </c>
      <c r="C387" s="33" t="s">
        <v>1611</v>
      </c>
      <c r="D387" s="72" t="s">
        <v>1184</v>
      </c>
      <c r="E387" s="71"/>
      <c r="F387" s="255" t="s">
        <v>1610</v>
      </c>
      <c r="G387" s="256"/>
      <c r="H387" s="37"/>
      <c r="BU387" s="164"/>
      <c r="BV387" s="165"/>
    </row>
    <row r="388" spans="1:74" ht="38.25" x14ac:dyDescent="0.2">
      <c r="A388" s="161" t="s">
        <v>489</v>
      </c>
      <c r="B388" s="40" t="s">
        <v>1253</v>
      </c>
      <c r="C388" s="33" t="s">
        <v>1611</v>
      </c>
      <c r="D388" s="72" t="s">
        <v>1256</v>
      </c>
      <c r="E388" s="71"/>
      <c r="F388" s="255" t="s">
        <v>1610</v>
      </c>
      <c r="G388" s="256"/>
      <c r="H388" s="37"/>
      <c r="BU388" s="164"/>
      <c r="BV388" s="165"/>
    </row>
    <row r="389" spans="1:74" ht="25.5" x14ac:dyDescent="0.2">
      <c r="A389" s="161" t="s">
        <v>491</v>
      </c>
      <c r="B389" s="76" t="s">
        <v>1257</v>
      </c>
      <c r="C389" s="33" t="s">
        <v>1611</v>
      </c>
      <c r="D389" s="71" t="s">
        <v>1258</v>
      </c>
      <c r="E389" s="71" t="s">
        <v>1259</v>
      </c>
      <c r="F389" s="255" t="s">
        <v>1610</v>
      </c>
      <c r="G389" s="256"/>
      <c r="H389" s="37"/>
      <c r="BU389" s="164"/>
      <c r="BV389" s="165"/>
    </row>
    <row r="390" spans="1:74" ht="38.25" x14ac:dyDescent="0.2">
      <c r="A390" s="161" t="s">
        <v>492</v>
      </c>
      <c r="B390" s="40" t="s">
        <v>1260</v>
      </c>
      <c r="C390" s="33" t="s">
        <v>1611</v>
      </c>
      <c r="D390" s="72" t="s">
        <v>1261</v>
      </c>
      <c r="E390" s="71" t="s">
        <v>1262</v>
      </c>
      <c r="F390" s="255" t="s">
        <v>1610</v>
      </c>
      <c r="G390" s="256"/>
      <c r="H390" s="37"/>
      <c r="BU390" s="164"/>
      <c r="BV390" s="165"/>
    </row>
    <row r="391" spans="1:74" ht="89.25" x14ac:dyDescent="0.2">
      <c r="A391" s="161" t="s">
        <v>493</v>
      </c>
      <c r="B391" s="76" t="s">
        <v>1231</v>
      </c>
      <c r="C391" s="33" t="s">
        <v>1611</v>
      </c>
      <c r="D391" s="72" t="s">
        <v>1232</v>
      </c>
      <c r="E391" s="71" t="s">
        <v>1233</v>
      </c>
      <c r="F391" s="255" t="s">
        <v>1610</v>
      </c>
      <c r="G391" s="256"/>
      <c r="H391" s="37"/>
      <c r="BU391" s="164"/>
      <c r="BV391" s="165"/>
    </row>
    <row r="392" spans="1:74" ht="140.25" x14ac:dyDescent="0.2">
      <c r="A392" s="161" t="s">
        <v>494</v>
      </c>
      <c r="B392" s="240" t="s">
        <v>1654</v>
      </c>
      <c r="C392" s="72" t="s">
        <v>1611</v>
      </c>
      <c r="D392" s="72" t="s">
        <v>1626</v>
      </c>
      <c r="E392" s="38" t="s">
        <v>1627</v>
      </c>
      <c r="F392" s="255" t="s">
        <v>1610</v>
      </c>
      <c r="G392" s="256"/>
      <c r="H392" s="37"/>
      <c r="BU392" s="164"/>
      <c r="BV392" s="165"/>
    </row>
    <row r="393" spans="1:74" ht="25.5" x14ac:dyDescent="0.2">
      <c r="A393" s="161" t="s">
        <v>1263</v>
      </c>
      <c r="B393" s="76" t="s">
        <v>1264</v>
      </c>
      <c r="C393" s="33" t="s">
        <v>1611</v>
      </c>
      <c r="D393" s="71"/>
      <c r="E393" s="71"/>
      <c r="F393" s="255" t="s">
        <v>1610</v>
      </c>
      <c r="G393" s="256"/>
      <c r="H393" s="37"/>
      <c r="BU393" s="164"/>
      <c r="BV393" s="165"/>
    </row>
    <row r="394" spans="1:74" ht="25.5" x14ac:dyDescent="0.2">
      <c r="A394" s="161" t="s">
        <v>495</v>
      </c>
      <c r="B394" s="40" t="s">
        <v>1265</v>
      </c>
      <c r="C394" s="33" t="s">
        <v>1611</v>
      </c>
      <c r="D394" s="41" t="s">
        <v>378</v>
      </c>
      <c r="E394" s="71"/>
      <c r="F394" s="255" t="s">
        <v>1610</v>
      </c>
      <c r="G394" s="256"/>
      <c r="H394" s="37"/>
      <c r="BU394" s="164"/>
      <c r="BV394" s="165"/>
    </row>
    <row r="395" spans="1:74" ht="38.25" x14ac:dyDescent="0.2">
      <c r="A395" s="161" t="s">
        <v>496</v>
      </c>
      <c r="B395" s="40" t="s">
        <v>1266</v>
      </c>
      <c r="C395" s="71" t="s">
        <v>1613</v>
      </c>
      <c r="D395" s="72" t="s">
        <v>1267</v>
      </c>
      <c r="E395" s="71"/>
      <c r="F395" s="255" t="s">
        <v>1610</v>
      </c>
      <c r="G395" s="256"/>
      <c r="H395" s="37"/>
      <c r="BU395" s="164"/>
      <c r="BV395" s="165"/>
    </row>
    <row r="396" spans="1:74" ht="25.5" x14ac:dyDescent="0.2">
      <c r="A396" s="161" t="s">
        <v>498</v>
      </c>
      <c r="B396" s="40" t="s">
        <v>1268</v>
      </c>
      <c r="C396" s="71" t="s">
        <v>1613</v>
      </c>
      <c r="D396" s="72" t="s">
        <v>1184</v>
      </c>
      <c r="E396" s="71"/>
      <c r="F396" s="255" t="s">
        <v>1610</v>
      </c>
      <c r="G396" s="256"/>
      <c r="H396" s="37"/>
      <c r="BU396" s="164"/>
      <c r="BV396" s="165"/>
    </row>
    <row r="397" spans="1:74" ht="51" x14ac:dyDescent="0.2">
      <c r="A397" s="161" t="s">
        <v>499</v>
      </c>
      <c r="B397" s="40" t="s">
        <v>993</v>
      </c>
      <c r="C397" s="33" t="s">
        <v>1611</v>
      </c>
      <c r="D397" s="41" t="s">
        <v>1171</v>
      </c>
      <c r="E397" s="71"/>
      <c r="F397" s="255" t="s">
        <v>1610</v>
      </c>
      <c r="G397" s="256"/>
      <c r="H397" s="37"/>
      <c r="BU397" s="164"/>
      <c r="BV397" s="165"/>
    </row>
    <row r="398" spans="1:74" ht="51" x14ac:dyDescent="0.2">
      <c r="A398" s="161" t="s">
        <v>500</v>
      </c>
      <c r="B398" s="40" t="s">
        <v>993</v>
      </c>
      <c r="C398" s="33" t="s">
        <v>1611</v>
      </c>
      <c r="D398" s="41" t="s">
        <v>1269</v>
      </c>
      <c r="E398" s="71"/>
      <c r="F398" s="255" t="s">
        <v>1610</v>
      </c>
      <c r="G398" s="256"/>
      <c r="H398" s="37"/>
      <c r="BU398" s="164"/>
      <c r="BV398" s="165"/>
    </row>
    <row r="399" spans="1:74" ht="51" x14ac:dyDescent="0.2">
      <c r="A399" s="161" t="s">
        <v>501</v>
      </c>
      <c r="B399" s="40" t="s">
        <v>993</v>
      </c>
      <c r="C399" s="71" t="s">
        <v>1613</v>
      </c>
      <c r="D399" s="41" t="s">
        <v>1270</v>
      </c>
      <c r="E399" s="71"/>
      <c r="F399" s="255" t="s">
        <v>1610</v>
      </c>
      <c r="G399" s="256"/>
      <c r="H399" s="37"/>
      <c r="BU399" s="164"/>
      <c r="BV399" s="165"/>
    </row>
    <row r="400" spans="1:74" ht="51" x14ac:dyDescent="0.2">
      <c r="A400" s="161" t="s">
        <v>502</v>
      </c>
      <c r="B400" s="40" t="s">
        <v>993</v>
      </c>
      <c r="C400" s="33" t="s">
        <v>1611</v>
      </c>
      <c r="D400" s="41" t="s">
        <v>1271</v>
      </c>
      <c r="E400" s="71"/>
      <c r="F400" s="255" t="s">
        <v>1610</v>
      </c>
      <c r="G400" s="256"/>
      <c r="H400" s="37"/>
      <c r="BU400" s="164"/>
      <c r="BV400" s="165"/>
    </row>
    <row r="401" spans="1:74" ht="38.25" x14ac:dyDescent="0.2">
      <c r="A401" s="161" t="s">
        <v>503</v>
      </c>
      <c r="B401" s="40" t="s">
        <v>947</v>
      </c>
      <c r="C401" s="33" t="s">
        <v>1611</v>
      </c>
      <c r="D401" s="41" t="s">
        <v>948</v>
      </c>
      <c r="E401" s="41" t="s">
        <v>949</v>
      </c>
      <c r="F401" s="255" t="s">
        <v>1610</v>
      </c>
      <c r="G401" s="256"/>
      <c r="H401" s="37"/>
      <c r="BU401" s="164"/>
      <c r="BV401" s="165"/>
    </row>
    <row r="402" spans="1:74" ht="12.75" x14ac:dyDescent="0.2">
      <c r="A402" s="167"/>
      <c r="B402" s="51"/>
      <c r="C402" s="52"/>
      <c r="D402" s="53"/>
      <c r="E402" s="52"/>
      <c r="F402" s="54">
        <v>1</v>
      </c>
      <c r="G402" s="55"/>
      <c r="H402" s="55">
        <f t="shared" ref="H402:H462" si="19">G402*F402</f>
        <v>0</v>
      </c>
      <c r="BU402" s="164"/>
      <c r="BV402" s="165"/>
    </row>
    <row r="403" spans="1:74" ht="12.75" x14ac:dyDescent="0.2">
      <c r="A403" s="166" t="s">
        <v>504</v>
      </c>
      <c r="B403" s="27" t="s">
        <v>505</v>
      </c>
      <c r="C403" s="28"/>
      <c r="D403" s="28"/>
      <c r="E403" s="28"/>
      <c r="F403" s="29">
        <v>1</v>
      </c>
      <c r="G403" s="30"/>
      <c r="H403" s="31">
        <f t="shared" si="19"/>
        <v>0</v>
      </c>
      <c r="BU403" s="164"/>
      <c r="BV403" s="165"/>
    </row>
    <row r="404" spans="1:74" ht="38.25" x14ac:dyDescent="0.2">
      <c r="A404" s="161" t="s">
        <v>506</v>
      </c>
      <c r="B404" s="40" t="s">
        <v>1272</v>
      </c>
      <c r="C404" s="33" t="s">
        <v>1611</v>
      </c>
      <c r="D404" s="72" t="s">
        <v>1273</v>
      </c>
      <c r="E404" s="71" t="s">
        <v>1274</v>
      </c>
      <c r="F404" s="255" t="s">
        <v>1610</v>
      </c>
      <c r="G404" s="256"/>
      <c r="H404" s="37"/>
      <c r="BU404" s="164"/>
      <c r="BV404" s="165"/>
    </row>
    <row r="405" spans="1:74" ht="63.75" x14ac:dyDescent="0.2">
      <c r="A405" s="161" t="s">
        <v>507</v>
      </c>
      <c r="B405" s="40" t="s">
        <v>1275</v>
      </c>
      <c r="C405" s="33" t="s">
        <v>1611</v>
      </c>
      <c r="D405" s="72" t="s">
        <v>490</v>
      </c>
      <c r="E405" s="71"/>
      <c r="F405" s="255" t="s">
        <v>1610</v>
      </c>
      <c r="G405" s="256"/>
      <c r="H405" s="37"/>
      <c r="BU405" s="164"/>
      <c r="BV405" s="165"/>
    </row>
    <row r="406" spans="1:74" ht="12.75" x14ac:dyDescent="0.2">
      <c r="A406" s="161" t="s">
        <v>508</v>
      </c>
      <c r="B406" s="40" t="s">
        <v>992</v>
      </c>
      <c r="C406" s="33" t="s">
        <v>1611</v>
      </c>
      <c r="D406" s="41" t="s">
        <v>125</v>
      </c>
      <c r="E406" s="71"/>
      <c r="F406" s="255" t="s">
        <v>1610</v>
      </c>
      <c r="G406" s="256"/>
      <c r="H406" s="37"/>
      <c r="BU406" s="164"/>
      <c r="BV406" s="165"/>
    </row>
    <row r="407" spans="1:74" ht="12.75" x14ac:dyDescent="0.2">
      <c r="A407" s="161" t="s">
        <v>509</v>
      </c>
      <c r="B407" s="40" t="s">
        <v>127</v>
      </c>
      <c r="C407" s="33" t="s">
        <v>1611</v>
      </c>
      <c r="D407" s="41" t="s">
        <v>125</v>
      </c>
      <c r="E407" s="71"/>
      <c r="F407" s="255" t="s">
        <v>1610</v>
      </c>
      <c r="G407" s="256"/>
      <c r="H407" s="37"/>
      <c r="BU407" s="164"/>
      <c r="BV407" s="165"/>
    </row>
    <row r="408" spans="1:74" ht="89.25" x14ac:dyDescent="0.2">
      <c r="A408" s="161" t="s">
        <v>510</v>
      </c>
      <c r="B408" s="76" t="s">
        <v>1231</v>
      </c>
      <c r="C408" s="33" t="s">
        <v>1611</v>
      </c>
      <c r="D408" s="72" t="s">
        <v>1232</v>
      </c>
      <c r="E408" s="71" t="s">
        <v>1233</v>
      </c>
      <c r="F408" s="255" t="s">
        <v>1610</v>
      </c>
      <c r="G408" s="256"/>
      <c r="H408" s="37"/>
      <c r="BU408" s="164"/>
      <c r="BV408" s="165"/>
    </row>
    <row r="409" spans="1:74" ht="25.5" customHeight="1" x14ac:dyDescent="0.2">
      <c r="A409" s="161" t="s">
        <v>511</v>
      </c>
      <c r="B409" s="66" t="s">
        <v>1276</v>
      </c>
      <c r="C409" s="33" t="s">
        <v>1611</v>
      </c>
      <c r="D409" s="72" t="s">
        <v>1277</v>
      </c>
      <c r="E409" s="71"/>
      <c r="F409" s="255" t="s">
        <v>1610</v>
      </c>
      <c r="G409" s="256"/>
      <c r="H409" s="36"/>
      <c r="BU409" s="164"/>
      <c r="BV409" s="165"/>
    </row>
    <row r="410" spans="1:74" ht="38.25" x14ac:dyDescent="0.2">
      <c r="A410" s="161" t="s">
        <v>512</v>
      </c>
      <c r="B410" s="66" t="s">
        <v>1278</v>
      </c>
      <c r="C410" s="33" t="s">
        <v>1611</v>
      </c>
      <c r="D410" s="72" t="s">
        <v>1279</v>
      </c>
      <c r="E410" s="201" t="s">
        <v>1222</v>
      </c>
      <c r="F410" s="255" t="s">
        <v>1610</v>
      </c>
      <c r="G410" s="256"/>
      <c r="H410" s="37"/>
      <c r="BU410" s="164"/>
      <c r="BV410" s="165"/>
    </row>
    <row r="411" spans="1:74" ht="76.5" x14ac:dyDescent="0.2">
      <c r="A411" s="161" t="s">
        <v>513</v>
      </c>
      <c r="B411" s="40" t="s">
        <v>1280</v>
      </c>
      <c r="C411" s="33" t="s">
        <v>1611</v>
      </c>
      <c r="D411" s="41" t="s">
        <v>1281</v>
      </c>
      <c r="E411" s="71" t="s">
        <v>1282</v>
      </c>
      <c r="F411" s="255" t="s">
        <v>1610</v>
      </c>
      <c r="G411" s="256"/>
      <c r="H411" s="37"/>
      <c r="BU411" s="164"/>
      <c r="BV411" s="165"/>
    </row>
    <row r="412" spans="1:74" ht="25.5" x14ac:dyDescent="0.2">
      <c r="A412" s="161" t="s">
        <v>514</v>
      </c>
      <c r="B412" s="66" t="s">
        <v>1283</v>
      </c>
      <c r="C412" s="33" t="s">
        <v>1611</v>
      </c>
      <c r="D412" s="72" t="s">
        <v>1284</v>
      </c>
      <c r="E412" s="71"/>
      <c r="F412" s="255" t="s">
        <v>1610</v>
      </c>
      <c r="G412" s="256"/>
      <c r="H412" s="37"/>
      <c r="BU412" s="164"/>
      <c r="BV412" s="165"/>
    </row>
    <row r="413" spans="1:74" ht="102" x14ac:dyDescent="0.2">
      <c r="A413" s="161" t="s">
        <v>515</v>
      </c>
      <c r="B413" s="79" t="s">
        <v>1285</v>
      </c>
      <c r="C413" s="33" t="s">
        <v>1611</v>
      </c>
      <c r="D413" s="72" t="s">
        <v>1286</v>
      </c>
      <c r="E413" s="71" t="s">
        <v>1287</v>
      </c>
      <c r="F413" s="255" t="s">
        <v>1610</v>
      </c>
      <c r="G413" s="256"/>
      <c r="H413" s="37"/>
      <c r="BU413" s="164"/>
      <c r="BV413" s="165"/>
    </row>
    <row r="414" spans="1:74" ht="25.5" customHeight="1" x14ac:dyDescent="0.2">
      <c r="A414" s="161" t="s">
        <v>516</v>
      </c>
      <c r="B414" s="66" t="s">
        <v>1288</v>
      </c>
      <c r="C414" s="33" t="s">
        <v>1611</v>
      </c>
      <c r="D414" s="72" t="s">
        <v>1289</v>
      </c>
      <c r="E414" s="71"/>
      <c r="F414" s="255" t="s">
        <v>1610</v>
      </c>
      <c r="G414" s="256"/>
      <c r="H414" s="37"/>
      <c r="BU414" s="164"/>
      <c r="BV414" s="165"/>
    </row>
    <row r="415" spans="1:74" ht="25.5" x14ac:dyDescent="0.2">
      <c r="A415" s="161" t="s">
        <v>517</v>
      </c>
      <c r="B415" s="66" t="s">
        <v>1283</v>
      </c>
      <c r="C415" s="33" t="s">
        <v>1611</v>
      </c>
      <c r="D415" s="72" t="s">
        <v>1290</v>
      </c>
      <c r="E415" s="71"/>
      <c r="F415" s="255" t="s">
        <v>1610</v>
      </c>
      <c r="G415" s="256"/>
      <c r="H415" s="37"/>
      <c r="BU415" s="164"/>
      <c r="BV415" s="165"/>
    </row>
    <row r="416" spans="1:74" ht="25.5" customHeight="1" x14ac:dyDescent="0.2">
      <c r="A416" s="161" t="s">
        <v>518</v>
      </c>
      <c r="B416" s="66" t="s">
        <v>1288</v>
      </c>
      <c r="C416" s="33" t="s">
        <v>1611</v>
      </c>
      <c r="D416" s="72" t="s">
        <v>1291</v>
      </c>
      <c r="E416" s="71"/>
      <c r="F416" s="255" t="s">
        <v>1610</v>
      </c>
      <c r="G416" s="256"/>
      <c r="H416" s="37"/>
      <c r="BU416" s="164"/>
      <c r="BV416" s="165"/>
    </row>
    <row r="417" spans="1:74" ht="25.5" x14ac:dyDescent="0.2">
      <c r="A417" s="161" t="s">
        <v>519</v>
      </c>
      <c r="B417" s="66" t="s">
        <v>1283</v>
      </c>
      <c r="C417" s="33" t="s">
        <v>1611</v>
      </c>
      <c r="D417" s="72" t="s">
        <v>1292</v>
      </c>
      <c r="E417" s="71"/>
      <c r="F417" s="255" t="s">
        <v>1610</v>
      </c>
      <c r="G417" s="256"/>
      <c r="H417" s="37"/>
      <c r="BU417" s="164"/>
      <c r="BV417" s="165"/>
    </row>
    <row r="418" spans="1:74" ht="12.75" x14ac:dyDescent="0.2">
      <c r="A418" s="161" t="s">
        <v>520</v>
      </c>
      <c r="B418" s="40" t="s">
        <v>1293</v>
      </c>
      <c r="C418" s="33" t="s">
        <v>1611</v>
      </c>
      <c r="D418" s="41" t="s">
        <v>1294</v>
      </c>
      <c r="E418" s="71"/>
      <c r="F418" s="255" t="s">
        <v>1610</v>
      </c>
      <c r="G418" s="256"/>
      <c r="H418" s="37"/>
      <c r="BU418" s="164"/>
      <c r="BV418" s="165"/>
    </row>
    <row r="419" spans="1:74" ht="25.5" x14ac:dyDescent="0.2">
      <c r="A419" s="161" t="s">
        <v>521</v>
      </c>
      <c r="B419" s="66" t="s">
        <v>1295</v>
      </c>
      <c r="C419" s="33" t="s">
        <v>1611</v>
      </c>
      <c r="D419" s="72" t="s">
        <v>990</v>
      </c>
      <c r="E419" s="71"/>
      <c r="F419" s="255" t="s">
        <v>1610</v>
      </c>
      <c r="G419" s="256"/>
      <c r="H419" s="37"/>
      <c r="BU419" s="164"/>
      <c r="BV419" s="165"/>
    </row>
    <row r="420" spans="1:74" ht="12.75" x14ac:dyDescent="0.2">
      <c r="A420" s="161" t="s">
        <v>522</v>
      </c>
      <c r="B420" s="66" t="s">
        <v>120</v>
      </c>
      <c r="C420" s="33" t="s">
        <v>1611</v>
      </c>
      <c r="D420" s="72"/>
      <c r="E420" s="71"/>
      <c r="F420" s="255" t="s">
        <v>1610</v>
      </c>
      <c r="G420" s="256"/>
      <c r="H420" s="37"/>
      <c r="BU420" s="164"/>
      <c r="BV420" s="165"/>
    </row>
    <row r="421" spans="1:74" ht="51" x14ac:dyDescent="0.2">
      <c r="A421" s="161" t="s">
        <v>523</v>
      </c>
      <c r="B421" s="40" t="s">
        <v>1296</v>
      </c>
      <c r="C421" s="33" t="s">
        <v>1611</v>
      </c>
      <c r="D421" s="41" t="s">
        <v>524</v>
      </c>
      <c r="E421" s="71"/>
      <c r="F421" s="255" t="s">
        <v>1610</v>
      </c>
      <c r="G421" s="256"/>
      <c r="H421" s="37"/>
      <c r="BU421" s="164"/>
      <c r="BV421" s="165"/>
    </row>
    <row r="422" spans="1:74" ht="51" x14ac:dyDescent="0.2">
      <c r="A422" s="161" t="s">
        <v>525</v>
      </c>
      <c r="B422" s="40" t="s">
        <v>1297</v>
      </c>
      <c r="C422" s="33" t="s">
        <v>1611</v>
      </c>
      <c r="D422" s="72" t="s">
        <v>1298</v>
      </c>
      <c r="E422" s="71"/>
      <c r="F422" s="255" t="s">
        <v>1610</v>
      </c>
      <c r="G422" s="256"/>
      <c r="H422" s="37"/>
      <c r="BU422" s="164"/>
      <c r="BV422" s="165"/>
    </row>
    <row r="423" spans="1:74" ht="63.75" x14ac:dyDescent="0.2">
      <c r="A423" s="161" t="s">
        <v>526</v>
      </c>
      <c r="B423" s="40" t="s">
        <v>1299</v>
      </c>
      <c r="C423" s="33" t="s">
        <v>1611</v>
      </c>
      <c r="D423" s="72" t="s">
        <v>1300</v>
      </c>
      <c r="E423" s="71" t="s">
        <v>1282</v>
      </c>
      <c r="F423" s="255" t="s">
        <v>1610</v>
      </c>
      <c r="G423" s="256"/>
      <c r="H423" s="37"/>
      <c r="BU423" s="164"/>
      <c r="BV423" s="165"/>
    </row>
    <row r="424" spans="1:74" ht="51" x14ac:dyDescent="0.2">
      <c r="A424" s="161" t="s">
        <v>527</v>
      </c>
      <c r="B424" s="40" t="s">
        <v>993</v>
      </c>
      <c r="C424" s="33" t="s">
        <v>1613</v>
      </c>
      <c r="D424" s="41" t="s">
        <v>1301</v>
      </c>
      <c r="E424" s="41"/>
      <c r="F424" s="255" t="s">
        <v>1610</v>
      </c>
      <c r="G424" s="256"/>
      <c r="H424" s="37"/>
      <c r="BU424" s="164"/>
      <c r="BV424" s="165"/>
    </row>
    <row r="425" spans="1:74" ht="51" x14ac:dyDescent="0.2">
      <c r="A425" s="161" t="s">
        <v>529</v>
      </c>
      <c r="B425" s="40" t="s">
        <v>993</v>
      </c>
      <c r="C425" s="33" t="s">
        <v>1613</v>
      </c>
      <c r="D425" s="41" t="s">
        <v>1302</v>
      </c>
      <c r="E425" s="41"/>
      <c r="F425" s="255" t="s">
        <v>1610</v>
      </c>
      <c r="G425" s="256"/>
      <c r="H425" s="37"/>
      <c r="BU425" s="164"/>
      <c r="BV425" s="165"/>
    </row>
    <row r="426" spans="1:74" ht="38.25" x14ac:dyDescent="0.2">
      <c r="A426" s="161" t="s">
        <v>530</v>
      </c>
      <c r="B426" s="40" t="s">
        <v>947</v>
      </c>
      <c r="C426" s="33" t="s">
        <v>1611</v>
      </c>
      <c r="D426" s="41" t="s">
        <v>948</v>
      </c>
      <c r="E426" s="41" t="s">
        <v>949</v>
      </c>
      <c r="F426" s="255" t="s">
        <v>1610</v>
      </c>
      <c r="G426" s="256"/>
      <c r="H426" s="37"/>
      <c r="BU426" s="164"/>
      <c r="BV426" s="165"/>
    </row>
    <row r="427" spans="1:74" ht="12.75" x14ac:dyDescent="0.2">
      <c r="A427" s="161" t="s">
        <v>531</v>
      </c>
      <c r="B427" s="40" t="s">
        <v>532</v>
      </c>
      <c r="C427" s="33" t="s">
        <v>1611</v>
      </c>
      <c r="D427" s="41" t="s">
        <v>472</v>
      </c>
      <c r="E427" s="41" t="s">
        <v>533</v>
      </c>
      <c r="F427" s="255" t="s">
        <v>1610</v>
      </c>
      <c r="G427" s="256"/>
      <c r="H427" s="37"/>
      <c r="BU427" s="164"/>
      <c r="BV427" s="165"/>
    </row>
    <row r="428" spans="1:74" ht="12.75" x14ac:dyDescent="0.2">
      <c r="A428" s="161" t="s">
        <v>534</v>
      </c>
      <c r="B428" s="40" t="s">
        <v>535</v>
      </c>
      <c r="C428" s="33" t="s">
        <v>1611</v>
      </c>
      <c r="D428" s="41" t="s">
        <v>536</v>
      </c>
      <c r="E428" s="41"/>
      <c r="F428" s="255" t="s">
        <v>1610</v>
      </c>
      <c r="G428" s="256"/>
      <c r="H428" s="37"/>
      <c r="BU428" s="164"/>
      <c r="BV428" s="165"/>
    </row>
    <row r="429" spans="1:74" ht="280.5" customHeight="1" x14ac:dyDescent="0.2">
      <c r="A429" s="161" t="s">
        <v>537</v>
      </c>
      <c r="B429" s="40" t="s">
        <v>1623</v>
      </c>
      <c r="C429" s="33" t="s">
        <v>1611</v>
      </c>
      <c r="D429" s="41" t="s">
        <v>973</v>
      </c>
      <c r="E429" s="41" t="s">
        <v>974</v>
      </c>
      <c r="F429" s="255" t="s">
        <v>1610</v>
      </c>
      <c r="G429" s="256"/>
      <c r="H429" s="37"/>
      <c r="BU429" s="164"/>
      <c r="BV429" s="165"/>
    </row>
    <row r="430" spans="1:74" ht="25.5" x14ac:dyDescent="0.2">
      <c r="A430" s="161" t="s">
        <v>538</v>
      </c>
      <c r="B430" s="40" t="s">
        <v>1238</v>
      </c>
      <c r="C430" s="33" t="s">
        <v>1611</v>
      </c>
      <c r="D430" s="72" t="s">
        <v>1249</v>
      </c>
      <c r="E430" s="71"/>
      <c r="F430" s="255" t="s">
        <v>1610</v>
      </c>
      <c r="G430" s="256"/>
      <c r="H430" s="37"/>
      <c r="BU430" s="164"/>
      <c r="BV430" s="165"/>
    </row>
    <row r="431" spans="1:74" ht="12.75" x14ac:dyDescent="0.2">
      <c r="A431" s="167"/>
      <c r="B431" s="51"/>
      <c r="C431" s="52"/>
      <c r="D431" s="53"/>
      <c r="E431" s="52"/>
      <c r="F431" s="54">
        <v>1</v>
      </c>
      <c r="G431" s="55"/>
      <c r="H431" s="55">
        <f t="shared" si="19"/>
        <v>0</v>
      </c>
      <c r="BU431" s="164"/>
      <c r="BV431" s="165"/>
    </row>
    <row r="432" spans="1:74" ht="12.75" x14ac:dyDescent="0.2">
      <c r="A432" s="166" t="s">
        <v>539</v>
      </c>
      <c r="B432" s="27" t="s">
        <v>540</v>
      </c>
      <c r="C432" s="28"/>
      <c r="D432" s="28"/>
      <c r="E432" s="28"/>
      <c r="F432" s="29">
        <v>1</v>
      </c>
      <c r="G432" s="30"/>
      <c r="H432" s="31">
        <f t="shared" si="19"/>
        <v>0</v>
      </c>
      <c r="BU432" s="164"/>
      <c r="BV432" s="165"/>
    </row>
    <row r="433" spans="1:74" ht="12.75" x14ac:dyDescent="0.2">
      <c r="A433" s="161" t="s">
        <v>541</v>
      </c>
      <c r="B433" s="40" t="s">
        <v>992</v>
      </c>
      <c r="C433" s="33" t="s">
        <v>1611</v>
      </c>
      <c r="D433" s="41" t="s">
        <v>125</v>
      </c>
      <c r="E433" s="71"/>
      <c r="F433" s="255" t="s">
        <v>1610</v>
      </c>
      <c r="G433" s="256"/>
      <c r="H433" s="37"/>
      <c r="BU433" s="164"/>
      <c r="BV433" s="165"/>
    </row>
    <row r="434" spans="1:74" ht="12.75" x14ac:dyDescent="0.2">
      <c r="A434" s="161" t="s">
        <v>542</v>
      </c>
      <c r="B434" s="40" t="s">
        <v>127</v>
      </c>
      <c r="C434" s="33" t="s">
        <v>1611</v>
      </c>
      <c r="D434" s="41" t="s">
        <v>125</v>
      </c>
      <c r="E434" s="71"/>
      <c r="F434" s="255" t="s">
        <v>1610</v>
      </c>
      <c r="G434" s="256"/>
      <c r="H434" s="37"/>
      <c r="BU434" s="164"/>
      <c r="BV434" s="165"/>
    </row>
    <row r="435" spans="1:74" ht="63.75" x14ac:dyDescent="0.2">
      <c r="A435" s="161" t="s">
        <v>543</v>
      </c>
      <c r="B435" s="40" t="s">
        <v>1275</v>
      </c>
      <c r="C435" s="33" t="s">
        <v>1611</v>
      </c>
      <c r="D435" s="72" t="s">
        <v>544</v>
      </c>
      <c r="E435" s="71"/>
      <c r="F435" s="255" t="s">
        <v>1610</v>
      </c>
      <c r="G435" s="256"/>
      <c r="H435" s="37"/>
      <c r="BU435" s="164"/>
      <c r="BV435" s="165"/>
    </row>
    <row r="436" spans="1:74" ht="51" x14ac:dyDescent="0.2">
      <c r="A436" s="161" t="s">
        <v>545</v>
      </c>
      <c r="B436" s="40" t="s">
        <v>1303</v>
      </c>
      <c r="C436" s="33" t="s">
        <v>1611</v>
      </c>
      <c r="D436" s="72" t="s">
        <v>984</v>
      </c>
      <c r="E436" s="71"/>
      <c r="F436" s="255" t="s">
        <v>1610</v>
      </c>
      <c r="G436" s="256"/>
      <c r="H436" s="37"/>
      <c r="BU436" s="164"/>
      <c r="BV436" s="165"/>
    </row>
    <row r="437" spans="1:74" ht="25.5" x14ac:dyDescent="0.2">
      <c r="A437" s="161" t="s">
        <v>546</v>
      </c>
      <c r="B437" s="40" t="s">
        <v>1223</v>
      </c>
      <c r="C437" s="33" t="s">
        <v>1611</v>
      </c>
      <c r="D437" s="72" t="s">
        <v>547</v>
      </c>
      <c r="E437" s="71"/>
      <c r="F437" s="255" t="s">
        <v>1610</v>
      </c>
      <c r="G437" s="256"/>
      <c r="H437" s="37"/>
      <c r="BU437" s="164"/>
      <c r="BV437" s="165"/>
    </row>
    <row r="438" spans="1:74" ht="38.25" x14ac:dyDescent="0.2">
      <c r="A438" s="161" t="s">
        <v>548</v>
      </c>
      <c r="B438" s="40" t="s">
        <v>1304</v>
      </c>
      <c r="C438" s="33" t="s">
        <v>1611</v>
      </c>
      <c r="D438" s="72" t="s">
        <v>1305</v>
      </c>
      <c r="E438" s="71"/>
      <c r="F438" s="255" t="s">
        <v>1610</v>
      </c>
      <c r="G438" s="256"/>
      <c r="H438" s="37"/>
      <c r="BU438" s="164"/>
      <c r="BV438" s="165"/>
    </row>
    <row r="439" spans="1:74" ht="38.25" x14ac:dyDescent="0.2">
      <c r="A439" s="161" t="s">
        <v>549</v>
      </c>
      <c r="B439" s="40" t="s">
        <v>1306</v>
      </c>
      <c r="C439" s="33" t="s">
        <v>1611</v>
      </c>
      <c r="D439" s="72" t="s">
        <v>1236</v>
      </c>
      <c r="E439" s="71"/>
      <c r="F439" s="255" t="s">
        <v>1610</v>
      </c>
      <c r="G439" s="256"/>
      <c r="H439" s="37"/>
      <c r="BU439" s="164"/>
      <c r="BV439" s="165"/>
    </row>
    <row r="440" spans="1:74" ht="102" x14ac:dyDescent="0.2">
      <c r="A440" s="161" t="s">
        <v>550</v>
      </c>
      <c r="B440" s="202" t="s">
        <v>1307</v>
      </c>
      <c r="C440" s="33" t="s">
        <v>1611</v>
      </c>
      <c r="D440" s="71"/>
      <c r="E440" s="73" t="s">
        <v>1308</v>
      </c>
      <c r="F440" s="255" t="s">
        <v>1610</v>
      </c>
      <c r="G440" s="256"/>
      <c r="H440" s="37"/>
      <c r="BU440" s="164"/>
      <c r="BV440" s="165"/>
    </row>
    <row r="441" spans="1:74" ht="38.25" x14ac:dyDescent="0.2">
      <c r="A441" s="161" t="s">
        <v>551</v>
      </c>
      <c r="B441" s="40" t="s">
        <v>1309</v>
      </c>
      <c r="C441" s="33" t="s">
        <v>1611</v>
      </c>
      <c r="D441" s="41"/>
      <c r="E441" s="41"/>
      <c r="F441" s="255" t="s">
        <v>1610</v>
      </c>
      <c r="G441" s="256"/>
      <c r="H441" s="37"/>
      <c r="BU441" s="164"/>
      <c r="BV441" s="165"/>
    </row>
    <row r="442" spans="1:74" ht="25.5" x14ac:dyDescent="0.2">
      <c r="A442" s="161" t="s">
        <v>552</v>
      </c>
      <c r="B442" s="40" t="s">
        <v>1310</v>
      </c>
      <c r="C442" s="33" t="s">
        <v>1611</v>
      </c>
      <c r="D442" s="41" t="s">
        <v>1311</v>
      </c>
      <c r="E442" s="71"/>
      <c r="F442" s="255" t="s">
        <v>1610</v>
      </c>
      <c r="G442" s="256"/>
      <c r="H442" s="37"/>
      <c r="BU442" s="164"/>
      <c r="BV442" s="165"/>
    </row>
    <row r="443" spans="1:74" ht="25.5" x14ac:dyDescent="0.2">
      <c r="A443" s="161" t="s">
        <v>553</v>
      </c>
      <c r="B443" s="40" t="s">
        <v>1223</v>
      </c>
      <c r="C443" s="33" t="s">
        <v>1611</v>
      </c>
      <c r="D443" s="72" t="s">
        <v>1312</v>
      </c>
      <c r="E443" s="71"/>
      <c r="F443" s="255" t="s">
        <v>1610</v>
      </c>
      <c r="G443" s="256"/>
      <c r="H443" s="37"/>
      <c r="BU443" s="164"/>
      <c r="BV443" s="165"/>
    </row>
    <row r="444" spans="1:74" ht="51" x14ac:dyDescent="0.2">
      <c r="A444" s="161" t="s">
        <v>554</v>
      </c>
      <c r="B444" s="66" t="s">
        <v>1313</v>
      </c>
      <c r="C444" s="33" t="s">
        <v>1611</v>
      </c>
      <c r="D444" s="72" t="s">
        <v>118</v>
      </c>
      <c r="E444" s="71"/>
      <c r="F444" s="255" t="s">
        <v>1610</v>
      </c>
      <c r="G444" s="256"/>
      <c r="H444" s="37"/>
      <c r="BU444" s="164"/>
      <c r="BV444" s="165"/>
    </row>
    <row r="445" spans="1:74" ht="12.75" x14ac:dyDescent="0.2">
      <c r="A445" s="161" t="s">
        <v>555</v>
      </c>
      <c r="B445" s="66" t="s">
        <v>120</v>
      </c>
      <c r="C445" s="33" t="s">
        <v>1611</v>
      </c>
      <c r="D445" s="72"/>
      <c r="E445" s="71"/>
      <c r="F445" s="255" t="s">
        <v>1610</v>
      </c>
      <c r="G445" s="256"/>
      <c r="H445" s="37"/>
      <c r="BU445" s="164"/>
      <c r="BV445" s="165"/>
    </row>
    <row r="446" spans="1:74" ht="51" x14ac:dyDescent="0.2">
      <c r="A446" s="161" t="s">
        <v>556</v>
      </c>
      <c r="B446" s="40" t="s">
        <v>1297</v>
      </c>
      <c r="C446" s="33" t="s">
        <v>1611</v>
      </c>
      <c r="D446" s="72" t="s">
        <v>557</v>
      </c>
      <c r="E446" s="71"/>
      <c r="F446" s="255" t="s">
        <v>1610</v>
      </c>
      <c r="G446" s="256"/>
      <c r="H446" s="37"/>
      <c r="BU446" s="164"/>
      <c r="BV446" s="165"/>
    </row>
    <row r="447" spans="1:74" ht="51" x14ac:dyDescent="0.2">
      <c r="A447" s="161" t="s">
        <v>558</v>
      </c>
      <c r="B447" s="40" t="s">
        <v>993</v>
      </c>
      <c r="C447" s="38" t="s">
        <v>1613</v>
      </c>
      <c r="D447" s="41" t="s">
        <v>1314</v>
      </c>
      <c r="E447" s="71"/>
      <c r="F447" s="255" t="s">
        <v>1610</v>
      </c>
      <c r="G447" s="256"/>
      <c r="H447" s="37"/>
      <c r="BU447" s="164"/>
      <c r="BV447" s="165"/>
    </row>
    <row r="448" spans="1:74" ht="51" x14ac:dyDescent="0.2">
      <c r="A448" s="161" t="s">
        <v>559</v>
      </c>
      <c r="B448" s="40" t="s">
        <v>993</v>
      </c>
      <c r="C448" s="33" t="s">
        <v>1611</v>
      </c>
      <c r="D448" s="41" t="s">
        <v>1315</v>
      </c>
      <c r="E448" s="71"/>
      <c r="F448" s="255" t="s">
        <v>1610</v>
      </c>
      <c r="G448" s="256"/>
      <c r="H448" s="37"/>
      <c r="BU448" s="164"/>
      <c r="BV448" s="165"/>
    </row>
    <row r="449" spans="1:74" ht="51" x14ac:dyDescent="0.2">
      <c r="A449" s="161" t="s">
        <v>560</v>
      </c>
      <c r="B449" s="40" t="s">
        <v>993</v>
      </c>
      <c r="C449" s="33" t="s">
        <v>1611</v>
      </c>
      <c r="D449" s="41" t="s">
        <v>994</v>
      </c>
      <c r="E449" s="71"/>
      <c r="F449" s="255" t="s">
        <v>1610</v>
      </c>
      <c r="G449" s="256"/>
      <c r="H449" s="37"/>
      <c r="BU449" s="164"/>
      <c r="BV449" s="165"/>
    </row>
    <row r="450" spans="1:74" ht="38.25" x14ac:dyDescent="0.2">
      <c r="A450" s="161" t="s">
        <v>561</v>
      </c>
      <c r="B450" s="40" t="s">
        <v>947</v>
      </c>
      <c r="C450" s="33" t="s">
        <v>1611</v>
      </c>
      <c r="D450" s="41" t="s">
        <v>948</v>
      </c>
      <c r="E450" s="41" t="s">
        <v>949</v>
      </c>
      <c r="F450" s="255" t="s">
        <v>1610</v>
      </c>
      <c r="G450" s="256"/>
      <c r="H450" s="37"/>
      <c r="BU450" s="164"/>
      <c r="BV450" s="165"/>
    </row>
    <row r="451" spans="1:74" ht="293.25" x14ac:dyDescent="0.2">
      <c r="A451" s="161" t="s">
        <v>562</v>
      </c>
      <c r="B451" s="40" t="s">
        <v>1623</v>
      </c>
      <c r="C451" s="33" t="s">
        <v>1611</v>
      </c>
      <c r="D451" s="41" t="s">
        <v>973</v>
      </c>
      <c r="E451" s="41" t="s">
        <v>974</v>
      </c>
      <c r="F451" s="255" t="s">
        <v>1610</v>
      </c>
      <c r="G451" s="256"/>
      <c r="H451" s="37"/>
      <c r="BU451" s="164"/>
      <c r="BV451" s="165"/>
    </row>
    <row r="452" spans="1:74" ht="12.75" x14ac:dyDescent="0.2">
      <c r="A452" s="167"/>
      <c r="B452" s="51"/>
      <c r="C452" s="52"/>
      <c r="D452" s="53"/>
      <c r="E452" s="52"/>
      <c r="F452" s="54">
        <v>1</v>
      </c>
      <c r="G452" s="55"/>
      <c r="H452" s="55">
        <f t="shared" si="19"/>
        <v>0</v>
      </c>
      <c r="BU452" s="164"/>
      <c r="BV452" s="165"/>
    </row>
    <row r="453" spans="1:74" ht="12.75" x14ac:dyDescent="0.2">
      <c r="A453" s="166" t="s">
        <v>563</v>
      </c>
      <c r="B453" s="27" t="s">
        <v>564</v>
      </c>
      <c r="C453" s="28"/>
      <c r="D453" s="28"/>
      <c r="E453" s="28"/>
      <c r="F453" s="29">
        <v>1</v>
      </c>
      <c r="G453" s="30"/>
      <c r="H453" s="31">
        <f t="shared" si="19"/>
        <v>0</v>
      </c>
      <c r="BU453" s="164"/>
      <c r="BV453" s="165"/>
    </row>
    <row r="454" spans="1:74" ht="51" x14ac:dyDescent="0.2">
      <c r="A454" s="161" t="s">
        <v>565</v>
      </c>
      <c r="B454" s="40" t="s">
        <v>1296</v>
      </c>
      <c r="C454" s="38" t="s">
        <v>1609</v>
      </c>
      <c r="D454" s="41" t="s">
        <v>524</v>
      </c>
      <c r="E454" s="71"/>
      <c r="F454" s="255" t="s">
        <v>1610</v>
      </c>
      <c r="G454" s="256"/>
      <c r="H454" s="37"/>
      <c r="BU454" s="164"/>
      <c r="BV454" s="165"/>
    </row>
    <row r="455" spans="1:74" ht="127.5" x14ac:dyDescent="0.2">
      <c r="A455" s="161" t="s">
        <v>566</v>
      </c>
      <c r="B455" s="200" t="s">
        <v>1662</v>
      </c>
      <c r="C455" s="33" t="s">
        <v>1611</v>
      </c>
      <c r="D455" s="72" t="s">
        <v>1316</v>
      </c>
      <c r="E455" s="71" t="s">
        <v>1186</v>
      </c>
      <c r="F455" s="255" t="s">
        <v>1610</v>
      </c>
      <c r="G455" s="256"/>
      <c r="H455" s="37"/>
      <c r="BU455" s="164"/>
      <c r="BV455" s="165"/>
    </row>
    <row r="456" spans="1:74" ht="51" x14ac:dyDescent="0.2">
      <c r="A456" s="161" t="s">
        <v>926</v>
      </c>
      <c r="B456" s="66" t="s">
        <v>1317</v>
      </c>
      <c r="C456" s="33" t="s">
        <v>1611</v>
      </c>
      <c r="D456" s="72" t="s">
        <v>1318</v>
      </c>
      <c r="E456" s="71" t="s">
        <v>1319</v>
      </c>
      <c r="F456" s="255" t="s">
        <v>1610</v>
      </c>
      <c r="G456" s="256"/>
      <c r="H456" s="37"/>
      <c r="BU456" s="164"/>
      <c r="BV456" s="165"/>
    </row>
    <row r="457" spans="1:74" ht="12.75" x14ac:dyDescent="0.2">
      <c r="A457" s="161" t="s">
        <v>923</v>
      </c>
      <c r="B457" s="75" t="s">
        <v>924</v>
      </c>
      <c r="C457" s="33" t="s">
        <v>1611</v>
      </c>
      <c r="D457" s="34" t="s">
        <v>925</v>
      </c>
      <c r="E457" s="33"/>
      <c r="F457" s="255" t="s">
        <v>1610</v>
      </c>
      <c r="G457" s="256"/>
      <c r="H457" s="37"/>
      <c r="BU457" s="164"/>
      <c r="BV457" s="165"/>
    </row>
    <row r="458" spans="1:74" ht="76.5" x14ac:dyDescent="0.2">
      <c r="A458" s="161" t="s">
        <v>567</v>
      </c>
      <c r="B458" s="40" t="s">
        <v>1320</v>
      </c>
      <c r="C458" s="33" t="s">
        <v>1611</v>
      </c>
      <c r="D458" s="72" t="s">
        <v>1321</v>
      </c>
      <c r="E458" s="71"/>
      <c r="F458" s="255" t="s">
        <v>1610</v>
      </c>
      <c r="G458" s="256"/>
      <c r="H458" s="37"/>
      <c r="BU458" s="164"/>
      <c r="BV458" s="165"/>
    </row>
    <row r="459" spans="1:74" ht="38.25" x14ac:dyDescent="0.2">
      <c r="A459" s="161" t="s">
        <v>568</v>
      </c>
      <c r="B459" s="66" t="s">
        <v>1322</v>
      </c>
      <c r="C459" s="33" t="s">
        <v>1611</v>
      </c>
      <c r="D459" s="72" t="s">
        <v>1323</v>
      </c>
      <c r="E459" s="71" t="s">
        <v>1097</v>
      </c>
      <c r="F459" s="255" t="s">
        <v>1610</v>
      </c>
      <c r="G459" s="256"/>
      <c r="H459" s="37"/>
      <c r="BU459" s="164"/>
      <c r="BV459" s="165"/>
    </row>
    <row r="460" spans="1:74" ht="52.5" x14ac:dyDescent="0.2">
      <c r="A460" s="174" t="s">
        <v>570</v>
      </c>
      <c r="B460" s="40" t="s">
        <v>1324</v>
      </c>
      <c r="C460" s="33" t="s">
        <v>1611</v>
      </c>
      <c r="D460" s="72" t="s">
        <v>1325</v>
      </c>
      <c r="E460" s="71" t="s">
        <v>1326</v>
      </c>
      <c r="F460" s="255" t="s">
        <v>1610</v>
      </c>
      <c r="G460" s="256"/>
      <c r="H460" s="78"/>
      <c r="BU460" s="164"/>
      <c r="BV460" s="165"/>
    </row>
    <row r="461" spans="1:74" ht="12.75" x14ac:dyDescent="0.2">
      <c r="A461" s="167"/>
      <c r="B461" s="51"/>
      <c r="C461" s="52"/>
      <c r="D461" s="53"/>
      <c r="E461" s="52"/>
      <c r="F461" s="54">
        <v>1</v>
      </c>
      <c r="G461" s="55"/>
      <c r="H461" s="55">
        <f t="shared" si="19"/>
        <v>0</v>
      </c>
      <c r="BU461" s="164"/>
      <c r="BV461" s="165"/>
    </row>
    <row r="462" spans="1:74" ht="12.75" x14ac:dyDescent="0.2">
      <c r="A462" s="166" t="s">
        <v>571</v>
      </c>
      <c r="B462" s="27" t="s">
        <v>572</v>
      </c>
      <c r="C462" s="28"/>
      <c r="D462" s="28"/>
      <c r="E462" s="28"/>
      <c r="F462" s="29">
        <v>1</v>
      </c>
      <c r="G462" s="30"/>
      <c r="H462" s="31">
        <f t="shared" si="19"/>
        <v>0</v>
      </c>
      <c r="BU462" s="164"/>
      <c r="BV462" s="165"/>
    </row>
    <row r="463" spans="1:74" ht="38.25" x14ac:dyDescent="0.2">
      <c r="A463" s="161" t="s">
        <v>573</v>
      </c>
      <c r="B463" s="40" t="s">
        <v>1327</v>
      </c>
      <c r="C463" s="33" t="s">
        <v>1611</v>
      </c>
      <c r="D463" s="34" t="s">
        <v>1328</v>
      </c>
      <c r="E463" s="33"/>
      <c r="F463" s="255" t="s">
        <v>1610</v>
      </c>
      <c r="G463" s="256"/>
      <c r="H463" s="37"/>
      <c r="BU463" s="164"/>
      <c r="BV463" s="165"/>
    </row>
    <row r="464" spans="1:74" ht="178.5" x14ac:dyDescent="0.2">
      <c r="A464" s="161" t="s">
        <v>574</v>
      </c>
      <c r="B464" s="242" t="s">
        <v>1642</v>
      </c>
      <c r="C464" s="33" t="s">
        <v>1611</v>
      </c>
      <c r="D464" s="72" t="s">
        <v>1641</v>
      </c>
      <c r="E464" s="71" t="s">
        <v>1585</v>
      </c>
      <c r="F464" s="255" t="s">
        <v>1610</v>
      </c>
      <c r="G464" s="256"/>
      <c r="H464" s="37"/>
      <c r="BU464" s="164"/>
      <c r="BV464" s="165"/>
    </row>
    <row r="465" spans="1:74" ht="25.5" x14ac:dyDescent="0.2">
      <c r="A465" s="161" t="s">
        <v>575</v>
      </c>
      <c r="B465" s="203" t="s">
        <v>1329</v>
      </c>
      <c r="C465" s="33" t="s">
        <v>1611</v>
      </c>
      <c r="D465" s="71"/>
      <c r="E465" s="71"/>
      <c r="F465" s="255" t="s">
        <v>1610</v>
      </c>
      <c r="G465" s="256"/>
      <c r="H465" s="37"/>
      <c r="BU465" s="164"/>
      <c r="BV465" s="165"/>
    </row>
    <row r="466" spans="1:74" ht="12.75" x14ac:dyDescent="0.2">
      <c r="A466" s="161" t="s">
        <v>576</v>
      </c>
      <c r="B466" s="203" t="s">
        <v>45</v>
      </c>
      <c r="C466" s="33" t="s">
        <v>1611</v>
      </c>
      <c r="D466" s="71"/>
      <c r="E466" s="71"/>
      <c r="F466" s="255" t="s">
        <v>1610</v>
      </c>
      <c r="G466" s="256"/>
      <c r="H466" s="37"/>
      <c r="BU466" s="164"/>
      <c r="BV466" s="165"/>
    </row>
    <row r="467" spans="1:74" ht="12.75" x14ac:dyDescent="0.2">
      <c r="A467" s="161" t="s">
        <v>577</v>
      </c>
      <c r="B467" s="79" t="s">
        <v>1330</v>
      </c>
      <c r="C467" s="33" t="s">
        <v>1611</v>
      </c>
      <c r="D467" s="71"/>
      <c r="E467" s="71"/>
      <c r="F467" s="255" t="s">
        <v>1610</v>
      </c>
      <c r="G467" s="256"/>
      <c r="H467" s="37"/>
      <c r="BU467" s="164"/>
      <c r="BV467" s="165"/>
    </row>
    <row r="468" spans="1:74" ht="12.75" x14ac:dyDescent="0.2">
      <c r="A468" s="161" t="s">
        <v>578</v>
      </c>
      <c r="B468" s="79" t="s">
        <v>1331</v>
      </c>
      <c r="C468" s="33" t="s">
        <v>1611</v>
      </c>
      <c r="D468" s="71"/>
      <c r="E468" s="71"/>
      <c r="F468" s="255" t="s">
        <v>1610</v>
      </c>
      <c r="G468" s="256"/>
      <c r="H468" s="37"/>
      <c r="BU468" s="164"/>
      <c r="BV468" s="165"/>
    </row>
    <row r="469" spans="1:74" ht="12.75" x14ac:dyDescent="0.2">
      <c r="A469" s="161" t="s">
        <v>579</v>
      </c>
      <c r="B469" s="76" t="s">
        <v>1332</v>
      </c>
      <c r="C469" s="33" t="s">
        <v>1611</v>
      </c>
      <c r="D469" s="71"/>
      <c r="E469" s="71"/>
      <c r="F469" s="255" t="s">
        <v>1610</v>
      </c>
      <c r="G469" s="256"/>
      <c r="H469" s="37"/>
      <c r="BU469" s="164"/>
      <c r="BV469" s="165"/>
    </row>
    <row r="470" spans="1:74" ht="25.5" x14ac:dyDescent="0.2">
      <c r="A470" s="161" t="s">
        <v>580</v>
      </c>
      <c r="B470" s="76" t="s">
        <v>1333</v>
      </c>
      <c r="C470" s="33" t="s">
        <v>1611</v>
      </c>
      <c r="D470" s="71"/>
      <c r="E470" s="71"/>
      <c r="F470" s="255" t="s">
        <v>1610</v>
      </c>
      <c r="G470" s="256"/>
      <c r="H470" s="37"/>
      <c r="BU470" s="164"/>
      <c r="BV470" s="165"/>
    </row>
    <row r="471" spans="1:74" ht="12.75" x14ac:dyDescent="0.2">
      <c r="A471" s="161" t="s">
        <v>581</v>
      </c>
      <c r="B471" s="76" t="s">
        <v>1334</v>
      </c>
      <c r="C471" s="33" t="s">
        <v>1611</v>
      </c>
      <c r="D471" s="71"/>
      <c r="E471" s="71"/>
      <c r="F471" s="255" t="s">
        <v>1610</v>
      </c>
      <c r="G471" s="256"/>
      <c r="H471" s="37"/>
      <c r="BU471" s="164"/>
      <c r="BV471" s="165"/>
    </row>
    <row r="472" spans="1:74" ht="12.75" x14ac:dyDescent="0.2">
      <c r="A472" s="161" t="s">
        <v>582</v>
      </c>
      <c r="B472" s="32" t="s">
        <v>1335</v>
      </c>
      <c r="C472" s="33" t="s">
        <v>1611</v>
      </c>
      <c r="D472" s="33"/>
      <c r="E472" s="33"/>
      <c r="F472" s="255" t="s">
        <v>1610</v>
      </c>
      <c r="G472" s="256"/>
      <c r="H472" s="37"/>
      <c r="BU472" s="164"/>
      <c r="BV472" s="165"/>
    </row>
    <row r="473" spans="1:74" ht="25.5" x14ac:dyDescent="0.2">
      <c r="A473" s="161" t="s">
        <v>1336</v>
      </c>
      <c r="B473" s="76" t="s">
        <v>1337</v>
      </c>
      <c r="C473" s="33" t="s">
        <v>1611</v>
      </c>
      <c r="D473" s="71"/>
      <c r="E473" s="71"/>
      <c r="F473" s="255" t="s">
        <v>1610</v>
      </c>
      <c r="G473" s="256"/>
      <c r="H473" s="37"/>
      <c r="BU473" s="164"/>
      <c r="BV473" s="165"/>
    </row>
    <row r="474" spans="1:74" ht="25.5" x14ac:dyDescent="0.2">
      <c r="A474" s="161" t="s">
        <v>583</v>
      </c>
      <c r="B474" s="32" t="s">
        <v>1338</v>
      </c>
      <c r="C474" s="33" t="s">
        <v>1611</v>
      </c>
      <c r="D474" s="33"/>
      <c r="E474" s="33"/>
      <c r="F474" s="255" t="s">
        <v>1610</v>
      </c>
      <c r="G474" s="256"/>
      <c r="H474" s="37"/>
      <c r="BU474" s="164"/>
      <c r="BV474" s="165"/>
    </row>
    <row r="475" spans="1:74" ht="89.25" x14ac:dyDescent="0.2">
      <c r="A475" s="161" t="s">
        <v>585</v>
      </c>
      <c r="B475" s="85" t="s">
        <v>1339</v>
      </c>
      <c r="C475" s="33" t="s">
        <v>1611</v>
      </c>
      <c r="D475" s="33"/>
      <c r="E475" s="33"/>
      <c r="F475" s="255" t="s">
        <v>1610</v>
      </c>
      <c r="G475" s="256"/>
      <c r="H475" s="37"/>
      <c r="BU475" s="164"/>
      <c r="BV475" s="165"/>
    </row>
    <row r="476" spans="1:74" ht="76.5" x14ac:dyDescent="0.2">
      <c r="A476" s="161" t="s">
        <v>586</v>
      </c>
      <c r="B476" s="204" t="s">
        <v>1647</v>
      </c>
      <c r="C476" s="33" t="s">
        <v>1611</v>
      </c>
      <c r="D476" s="72" t="s">
        <v>1340</v>
      </c>
      <c r="E476" s="71"/>
      <c r="F476" s="255" t="s">
        <v>1610</v>
      </c>
      <c r="G476" s="256"/>
      <c r="H476" s="37"/>
      <c r="BU476" s="164"/>
      <c r="BV476" s="165"/>
    </row>
    <row r="477" spans="1:74" ht="267.75" customHeight="1" x14ac:dyDescent="0.2">
      <c r="A477" s="161" t="s">
        <v>587</v>
      </c>
      <c r="B477" s="243" t="s">
        <v>1643</v>
      </c>
      <c r="C477" s="33" t="s">
        <v>1611</v>
      </c>
      <c r="D477" s="72" t="s">
        <v>1641</v>
      </c>
      <c r="E477" s="71" t="s">
        <v>1341</v>
      </c>
      <c r="F477" s="255" t="s">
        <v>1610</v>
      </c>
      <c r="G477" s="256"/>
      <c r="H477" s="37"/>
      <c r="BU477" s="164"/>
      <c r="BV477" s="165"/>
    </row>
    <row r="478" spans="1:74" ht="178.5" x14ac:dyDescent="0.2">
      <c r="A478" s="161" t="s">
        <v>588</v>
      </c>
      <c r="B478" s="40" t="s">
        <v>1644</v>
      </c>
      <c r="C478" s="33" t="s">
        <v>1611</v>
      </c>
      <c r="D478" s="41"/>
      <c r="E478" s="41"/>
      <c r="F478" s="255" t="s">
        <v>1610</v>
      </c>
      <c r="G478" s="256"/>
      <c r="H478" s="37"/>
      <c r="BU478" s="164"/>
      <c r="BV478" s="165"/>
    </row>
    <row r="479" spans="1:74" ht="25.5" x14ac:dyDescent="0.2">
      <c r="A479" s="161" t="s">
        <v>1342</v>
      </c>
      <c r="B479" s="76" t="s">
        <v>1645</v>
      </c>
      <c r="C479" s="33" t="s">
        <v>1611</v>
      </c>
      <c r="D479" s="71"/>
      <c r="E479" s="71"/>
      <c r="F479" s="255" t="s">
        <v>1610</v>
      </c>
      <c r="G479" s="256"/>
      <c r="H479" s="37"/>
      <c r="BU479" s="164"/>
      <c r="BV479" s="165"/>
    </row>
    <row r="480" spans="1:74" ht="25.5" x14ac:dyDescent="0.2">
      <c r="A480" s="161" t="s">
        <v>1343</v>
      </c>
      <c r="B480" s="32" t="s">
        <v>1646</v>
      </c>
      <c r="C480" s="33" t="s">
        <v>1611</v>
      </c>
      <c r="D480" s="33"/>
      <c r="E480" s="33"/>
      <c r="F480" s="255" t="s">
        <v>1610</v>
      </c>
      <c r="G480" s="256"/>
      <c r="H480" s="37"/>
      <c r="BU480" s="164"/>
      <c r="BV480" s="165"/>
    </row>
    <row r="481" spans="1:74" ht="38.25" x14ac:dyDescent="0.2">
      <c r="A481" s="161" t="s">
        <v>589</v>
      </c>
      <c r="B481" s="40" t="s">
        <v>1344</v>
      </c>
      <c r="C481" s="33" t="s">
        <v>1611</v>
      </c>
      <c r="D481" s="81" t="s">
        <v>590</v>
      </c>
      <c r="E481" s="83"/>
      <c r="F481" s="255" t="s">
        <v>1610</v>
      </c>
      <c r="G481" s="256"/>
      <c r="H481" s="37"/>
      <c r="BU481" s="164"/>
      <c r="BV481" s="165"/>
    </row>
    <row r="482" spans="1:74" ht="76.5" x14ac:dyDescent="0.2">
      <c r="A482" s="161" t="s">
        <v>591</v>
      </c>
      <c r="B482" s="204" t="s">
        <v>1647</v>
      </c>
      <c r="C482" s="33" t="s">
        <v>1611</v>
      </c>
      <c r="D482" s="72" t="s">
        <v>1340</v>
      </c>
      <c r="E482" s="71"/>
      <c r="F482" s="255" t="s">
        <v>1610</v>
      </c>
      <c r="G482" s="256"/>
      <c r="H482" s="37"/>
      <c r="BU482" s="164"/>
      <c r="BV482" s="165"/>
    </row>
    <row r="483" spans="1:74" ht="191.25" customHeight="1" x14ac:dyDescent="0.2">
      <c r="A483" s="161" t="s">
        <v>592</v>
      </c>
      <c r="B483" s="241" t="s">
        <v>1656</v>
      </c>
      <c r="C483" s="33" t="s">
        <v>1611</v>
      </c>
      <c r="D483" s="41" t="s">
        <v>1655</v>
      </c>
      <c r="E483" s="41" t="s">
        <v>1586</v>
      </c>
      <c r="F483" s="255" t="s">
        <v>1610</v>
      </c>
      <c r="G483" s="256"/>
      <c r="H483" s="37"/>
      <c r="BU483" s="164"/>
      <c r="BV483" s="165"/>
    </row>
    <row r="484" spans="1:74" ht="12.75" x14ac:dyDescent="0.2">
      <c r="A484" s="161" t="s">
        <v>593</v>
      </c>
      <c r="B484" s="85" t="s">
        <v>1345</v>
      </c>
      <c r="C484" s="33" t="s">
        <v>1611</v>
      </c>
      <c r="D484" s="41"/>
      <c r="E484" s="41"/>
      <c r="F484" s="255" t="s">
        <v>1610</v>
      </c>
      <c r="G484" s="256"/>
      <c r="H484" s="37"/>
      <c r="BU484" s="164"/>
      <c r="BV484" s="165"/>
    </row>
    <row r="485" spans="1:74" ht="12.75" x14ac:dyDescent="0.2">
      <c r="A485" s="161" t="s">
        <v>594</v>
      </c>
      <c r="B485" s="85" t="s">
        <v>1346</v>
      </c>
      <c r="C485" s="33" t="s">
        <v>1611</v>
      </c>
      <c r="D485" s="41"/>
      <c r="E485" s="41"/>
      <c r="F485" s="255" t="s">
        <v>1610</v>
      </c>
      <c r="G485" s="256"/>
      <c r="H485" s="37"/>
      <c r="BU485" s="164"/>
      <c r="BV485" s="165"/>
    </row>
    <row r="486" spans="1:74" ht="12.75" x14ac:dyDescent="0.2">
      <c r="A486" s="161" t="s">
        <v>595</v>
      </c>
      <c r="B486" s="85" t="s">
        <v>1347</v>
      </c>
      <c r="C486" s="33" t="s">
        <v>1611</v>
      </c>
      <c r="D486" s="41"/>
      <c r="E486" s="41"/>
      <c r="F486" s="255" t="s">
        <v>1610</v>
      </c>
      <c r="G486" s="256"/>
      <c r="H486" s="37"/>
      <c r="BU486" s="164"/>
      <c r="BV486" s="165"/>
    </row>
    <row r="487" spans="1:74" ht="12.75" x14ac:dyDescent="0.2">
      <c r="A487" s="161" t="s">
        <v>596</v>
      </c>
      <c r="B487" s="85" t="s">
        <v>1348</v>
      </c>
      <c r="C487" s="33" t="s">
        <v>1611</v>
      </c>
      <c r="D487" s="41"/>
      <c r="E487" s="41"/>
      <c r="F487" s="255" t="s">
        <v>1610</v>
      </c>
      <c r="G487" s="256"/>
      <c r="H487" s="37"/>
      <c r="BU487" s="164"/>
      <c r="BV487" s="165"/>
    </row>
    <row r="488" spans="1:74" ht="12.75" x14ac:dyDescent="0.2">
      <c r="A488" s="161" t="s">
        <v>597</v>
      </c>
      <c r="B488" s="85" t="s">
        <v>1349</v>
      </c>
      <c r="C488" s="80" t="s">
        <v>1613</v>
      </c>
      <c r="D488" s="41"/>
      <c r="E488" s="41"/>
      <c r="F488" s="255" t="s">
        <v>1610</v>
      </c>
      <c r="G488" s="256"/>
      <c r="H488" s="37"/>
      <c r="BU488" s="164"/>
      <c r="BV488" s="165"/>
    </row>
    <row r="489" spans="1:74" ht="12.75" x14ac:dyDescent="0.2">
      <c r="A489" s="161" t="s">
        <v>598</v>
      </c>
      <c r="B489" s="85" t="s">
        <v>1350</v>
      </c>
      <c r="C489" s="33" t="s">
        <v>1611</v>
      </c>
      <c r="D489" s="41"/>
      <c r="E489" s="41"/>
      <c r="F489" s="255" t="s">
        <v>1610</v>
      </c>
      <c r="G489" s="256"/>
      <c r="H489" s="37"/>
      <c r="BU489" s="164"/>
      <c r="BV489" s="165"/>
    </row>
    <row r="490" spans="1:74" ht="12.75" x14ac:dyDescent="0.2">
      <c r="A490" s="161" t="s">
        <v>599</v>
      </c>
      <c r="B490" s="85" t="s">
        <v>1351</v>
      </c>
      <c r="C490" s="33" t="s">
        <v>1611</v>
      </c>
      <c r="D490" s="41"/>
      <c r="E490" s="41"/>
      <c r="F490" s="255" t="s">
        <v>1610</v>
      </c>
      <c r="G490" s="256"/>
      <c r="H490" s="37"/>
      <c r="BU490" s="164"/>
      <c r="BV490" s="165"/>
    </row>
    <row r="491" spans="1:74" ht="25.5" x14ac:dyDescent="0.2">
      <c r="A491" s="161" t="s">
        <v>1352</v>
      </c>
      <c r="B491" s="76" t="s">
        <v>1353</v>
      </c>
      <c r="C491" s="33" t="s">
        <v>1611</v>
      </c>
      <c r="D491" s="71"/>
      <c r="E491" s="71"/>
      <c r="F491" s="255" t="s">
        <v>1610</v>
      </c>
      <c r="G491" s="256"/>
      <c r="H491" s="37"/>
      <c r="BU491" s="164"/>
      <c r="BV491" s="165"/>
    </row>
    <row r="492" spans="1:74" ht="25.5" x14ac:dyDescent="0.2">
      <c r="A492" s="161" t="s">
        <v>1354</v>
      </c>
      <c r="B492" s="76" t="s">
        <v>1355</v>
      </c>
      <c r="C492" s="33" t="s">
        <v>1611</v>
      </c>
      <c r="D492" s="71"/>
      <c r="E492" s="71"/>
      <c r="F492" s="255" t="s">
        <v>1610</v>
      </c>
      <c r="G492" s="256"/>
      <c r="H492" s="37"/>
      <c r="BU492" s="164"/>
      <c r="BV492" s="165"/>
    </row>
    <row r="493" spans="1:74" ht="25.5" x14ac:dyDescent="0.2">
      <c r="A493" s="161" t="s">
        <v>1356</v>
      </c>
      <c r="B493" s="76" t="s">
        <v>1357</v>
      </c>
      <c r="C493" s="33" t="s">
        <v>1611</v>
      </c>
      <c r="D493" s="71"/>
      <c r="E493" s="71"/>
      <c r="F493" s="255" t="s">
        <v>1610</v>
      </c>
      <c r="G493" s="256"/>
      <c r="H493" s="37"/>
      <c r="BU493" s="164"/>
      <c r="BV493" s="165"/>
    </row>
    <row r="494" spans="1:74" ht="102" x14ac:dyDescent="0.2">
      <c r="A494" s="161" t="s">
        <v>1560</v>
      </c>
      <c r="B494" s="85" t="s">
        <v>1358</v>
      </c>
      <c r="C494" s="33" t="s">
        <v>1611</v>
      </c>
      <c r="D494" s="71"/>
      <c r="E494" s="71"/>
      <c r="F494" s="255" t="s">
        <v>1610</v>
      </c>
      <c r="G494" s="256"/>
      <c r="H494" s="37"/>
      <c r="BU494" s="164"/>
      <c r="BV494" s="165"/>
    </row>
    <row r="495" spans="1:74" ht="76.5" x14ac:dyDescent="0.2">
      <c r="A495" s="161" t="s">
        <v>600</v>
      </c>
      <c r="B495" s="204" t="s">
        <v>1650</v>
      </c>
      <c r="C495" s="33" t="s">
        <v>1611</v>
      </c>
      <c r="D495" s="72" t="s">
        <v>1340</v>
      </c>
      <c r="E495" s="71"/>
      <c r="F495" s="255" t="s">
        <v>1610</v>
      </c>
      <c r="G495" s="256"/>
      <c r="H495" s="37"/>
      <c r="BU495" s="164"/>
      <c r="BV495" s="165"/>
    </row>
    <row r="496" spans="1:74" ht="255" customHeight="1" x14ac:dyDescent="0.2">
      <c r="A496" s="161" t="s">
        <v>601</v>
      </c>
      <c r="B496" s="243" t="s">
        <v>1648</v>
      </c>
      <c r="C496" s="33" t="s">
        <v>1611</v>
      </c>
      <c r="D496" s="72" t="s">
        <v>1649</v>
      </c>
      <c r="E496" s="71" t="s">
        <v>1663</v>
      </c>
      <c r="F496" s="255" t="s">
        <v>1610</v>
      </c>
      <c r="G496" s="256"/>
      <c r="H496" s="37"/>
      <c r="BU496" s="164"/>
      <c r="BV496" s="165"/>
    </row>
    <row r="497" spans="1:74" ht="127.5" x14ac:dyDescent="0.2">
      <c r="A497" s="161" t="s">
        <v>602</v>
      </c>
      <c r="B497" s="40" t="s">
        <v>1359</v>
      </c>
      <c r="C497" s="33" t="s">
        <v>1611</v>
      </c>
      <c r="D497" s="41"/>
      <c r="E497" s="41"/>
      <c r="F497" s="255" t="s">
        <v>1610</v>
      </c>
      <c r="G497" s="256"/>
      <c r="H497" s="37"/>
      <c r="BU497" s="164"/>
      <c r="BV497" s="165"/>
    </row>
    <row r="498" spans="1:74" ht="25.5" x14ac:dyDescent="0.2">
      <c r="A498" s="161" t="s">
        <v>1360</v>
      </c>
      <c r="B498" s="76" t="s">
        <v>1651</v>
      </c>
      <c r="C498" s="33" t="s">
        <v>1611</v>
      </c>
      <c r="D498" s="71"/>
      <c r="E498" s="71"/>
      <c r="F498" s="255" t="s">
        <v>1610</v>
      </c>
      <c r="G498" s="256"/>
      <c r="H498" s="37"/>
      <c r="BU498" s="164"/>
      <c r="BV498" s="165"/>
    </row>
    <row r="499" spans="1:74" ht="25.5" x14ac:dyDescent="0.2">
      <c r="A499" s="161" t="s">
        <v>1361</v>
      </c>
      <c r="B499" s="76" t="s">
        <v>1652</v>
      </c>
      <c r="C499" s="33" t="s">
        <v>1611</v>
      </c>
      <c r="D499" s="71"/>
      <c r="E499" s="71"/>
      <c r="F499" s="255" t="s">
        <v>1610</v>
      </c>
      <c r="G499" s="256"/>
      <c r="H499" s="37"/>
      <c r="BU499" s="164"/>
      <c r="BV499" s="165"/>
    </row>
    <row r="500" spans="1:74" ht="51" x14ac:dyDescent="0.2">
      <c r="A500" s="161" t="s">
        <v>603</v>
      </c>
      <c r="B500" s="40" t="s">
        <v>1362</v>
      </c>
      <c r="C500" s="33" t="s">
        <v>1611</v>
      </c>
      <c r="D500" s="72" t="s">
        <v>1363</v>
      </c>
      <c r="E500" s="71"/>
      <c r="F500" s="255" t="s">
        <v>1610</v>
      </c>
      <c r="G500" s="256"/>
      <c r="H500" s="37"/>
      <c r="BU500" s="164"/>
      <c r="BV500" s="165"/>
    </row>
    <row r="501" spans="1:74" ht="45" x14ac:dyDescent="0.2">
      <c r="A501" s="161" t="s">
        <v>604</v>
      </c>
      <c r="B501" s="86" t="s">
        <v>1556</v>
      </c>
      <c r="C501" s="33" t="s">
        <v>1611</v>
      </c>
      <c r="D501" s="87" t="s">
        <v>906</v>
      </c>
      <c r="E501" s="35" t="s">
        <v>905</v>
      </c>
      <c r="F501" s="255" t="s">
        <v>1610</v>
      </c>
      <c r="G501" s="256"/>
      <c r="H501" s="37"/>
      <c r="BU501" s="164"/>
      <c r="BV501" s="165"/>
    </row>
    <row r="502" spans="1:74" ht="25.5" x14ac:dyDescent="0.2">
      <c r="A502" s="161" t="s">
        <v>1364</v>
      </c>
      <c r="B502" s="76" t="s">
        <v>1365</v>
      </c>
      <c r="C502" s="33" t="s">
        <v>1611</v>
      </c>
      <c r="D502" s="71"/>
      <c r="E502" s="71"/>
      <c r="F502" s="255" t="s">
        <v>1610</v>
      </c>
      <c r="G502" s="256"/>
      <c r="H502" s="37"/>
      <c r="BU502" s="164"/>
      <c r="BV502" s="165"/>
    </row>
    <row r="503" spans="1:74" ht="25.5" x14ac:dyDescent="0.2">
      <c r="A503" s="161" t="s">
        <v>1557</v>
      </c>
      <c r="B503" s="76" t="s">
        <v>1558</v>
      </c>
      <c r="C503" s="33" t="s">
        <v>1611</v>
      </c>
      <c r="D503" s="71"/>
      <c r="E503" s="71"/>
      <c r="F503" s="255" t="s">
        <v>1610</v>
      </c>
      <c r="G503" s="256"/>
      <c r="H503" s="37"/>
      <c r="BU503" s="164"/>
      <c r="BV503" s="165"/>
    </row>
    <row r="504" spans="1:74" ht="38.25" x14ac:dyDescent="0.2">
      <c r="A504" s="161" t="s">
        <v>605</v>
      </c>
      <c r="B504" s="66" t="s">
        <v>1366</v>
      </c>
      <c r="C504" s="33" t="s">
        <v>1611</v>
      </c>
      <c r="D504" s="72" t="s">
        <v>1367</v>
      </c>
      <c r="E504" s="71"/>
      <c r="F504" s="255" t="s">
        <v>1610</v>
      </c>
      <c r="G504" s="256"/>
      <c r="H504" s="37"/>
      <c r="BU504" s="164"/>
      <c r="BV504" s="165"/>
    </row>
    <row r="505" spans="1:74" ht="178.5" customHeight="1" x14ac:dyDescent="0.2">
      <c r="A505" s="161" t="s">
        <v>606</v>
      </c>
      <c r="B505" s="241" t="s">
        <v>1659</v>
      </c>
      <c r="C505" s="33" t="s">
        <v>1611</v>
      </c>
      <c r="D505" s="72" t="s">
        <v>1658</v>
      </c>
      <c r="E505" s="72" t="s">
        <v>1587</v>
      </c>
      <c r="F505" s="255" t="s">
        <v>1610</v>
      </c>
      <c r="G505" s="256"/>
      <c r="H505" s="37"/>
      <c r="BU505" s="164"/>
      <c r="BV505" s="165"/>
    </row>
    <row r="506" spans="1:74" ht="12.75" x14ac:dyDescent="0.2">
      <c r="A506" s="161" t="s">
        <v>607</v>
      </c>
      <c r="B506" s="85" t="s">
        <v>1368</v>
      </c>
      <c r="C506" s="33" t="s">
        <v>1611</v>
      </c>
      <c r="D506" s="73"/>
      <c r="E506" s="38"/>
      <c r="F506" s="255" t="s">
        <v>1610</v>
      </c>
      <c r="G506" s="256"/>
      <c r="H506" s="37"/>
      <c r="BU506" s="164"/>
      <c r="BV506" s="165"/>
    </row>
    <row r="507" spans="1:74" ht="12.75" x14ac:dyDescent="0.2">
      <c r="A507" s="161" t="s">
        <v>1369</v>
      </c>
      <c r="B507" s="85" t="s">
        <v>1370</v>
      </c>
      <c r="C507" s="80" t="s">
        <v>1614</v>
      </c>
      <c r="D507" s="73"/>
      <c r="E507" s="38"/>
      <c r="F507" s="255" t="s">
        <v>1610</v>
      </c>
      <c r="G507" s="256"/>
      <c r="H507" s="37"/>
      <c r="BU507" s="164"/>
      <c r="BV507" s="165"/>
    </row>
    <row r="508" spans="1:74" ht="12.75" x14ac:dyDescent="0.2">
      <c r="A508" s="161" t="s">
        <v>1371</v>
      </c>
      <c r="B508" s="85" t="s">
        <v>1372</v>
      </c>
      <c r="C508" s="80" t="s">
        <v>1614</v>
      </c>
      <c r="D508" s="73"/>
      <c r="E508" s="38"/>
      <c r="F508" s="255" t="s">
        <v>1610</v>
      </c>
      <c r="G508" s="256"/>
      <c r="H508" s="37"/>
      <c r="BU508" s="164"/>
      <c r="BV508" s="165"/>
    </row>
    <row r="509" spans="1:74" ht="12.75" x14ac:dyDescent="0.2">
      <c r="A509" s="161" t="s">
        <v>1373</v>
      </c>
      <c r="B509" s="85" t="s">
        <v>1374</v>
      </c>
      <c r="C509" s="80" t="s">
        <v>1611</v>
      </c>
      <c r="D509" s="73"/>
      <c r="E509" s="38"/>
      <c r="F509" s="255" t="s">
        <v>1610</v>
      </c>
      <c r="G509" s="256"/>
      <c r="H509" s="37"/>
      <c r="BU509" s="164"/>
      <c r="BV509" s="165"/>
    </row>
    <row r="510" spans="1:74" ht="12.75" x14ac:dyDescent="0.2">
      <c r="A510" s="161" t="s">
        <v>1375</v>
      </c>
      <c r="B510" s="85" t="s">
        <v>1376</v>
      </c>
      <c r="C510" s="80" t="s">
        <v>1614</v>
      </c>
      <c r="D510" s="73"/>
      <c r="E510" s="38"/>
      <c r="F510" s="255" t="s">
        <v>1610</v>
      </c>
      <c r="G510" s="256"/>
      <c r="H510" s="37"/>
      <c r="BU510" s="164"/>
      <c r="BV510" s="165"/>
    </row>
    <row r="511" spans="1:74" ht="12.75" x14ac:dyDescent="0.2">
      <c r="A511" s="161" t="s">
        <v>1377</v>
      </c>
      <c r="B511" s="85" t="s">
        <v>1378</v>
      </c>
      <c r="C511" s="80" t="s">
        <v>1611</v>
      </c>
      <c r="D511" s="73"/>
      <c r="E511" s="38"/>
      <c r="F511" s="255" t="s">
        <v>1610</v>
      </c>
      <c r="G511" s="256"/>
      <c r="H511" s="37"/>
      <c r="BU511" s="164"/>
      <c r="BV511" s="165"/>
    </row>
    <row r="512" spans="1:74" ht="12.75" x14ac:dyDescent="0.2">
      <c r="A512" s="161" t="s">
        <v>1379</v>
      </c>
      <c r="B512" s="85" t="s">
        <v>1380</v>
      </c>
      <c r="C512" s="80" t="s">
        <v>1613</v>
      </c>
      <c r="D512" s="73"/>
      <c r="E512" s="38"/>
      <c r="F512" s="255" t="s">
        <v>1610</v>
      </c>
      <c r="G512" s="256"/>
      <c r="H512" s="37"/>
      <c r="BU512" s="164"/>
      <c r="BV512" s="165"/>
    </row>
    <row r="513" spans="1:74" ht="25.5" x14ac:dyDescent="0.2">
      <c r="A513" s="161" t="s">
        <v>1381</v>
      </c>
      <c r="B513" s="76" t="s">
        <v>1382</v>
      </c>
      <c r="C513" s="80" t="s">
        <v>1611</v>
      </c>
      <c r="D513" s="71"/>
      <c r="E513" s="71"/>
      <c r="F513" s="255" t="s">
        <v>1610</v>
      </c>
      <c r="G513" s="256"/>
      <c r="H513" s="37"/>
      <c r="BU513" s="164"/>
      <c r="BV513" s="165"/>
    </row>
    <row r="514" spans="1:74" ht="25.5" x14ac:dyDescent="0.2">
      <c r="A514" s="161" t="s">
        <v>1383</v>
      </c>
      <c r="B514" s="76" t="s">
        <v>1384</v>
      </c>
      <c r="C514" s="80" t="s">
        <v>1611</v>
      </c>
      <c r="D514" s="71"/>
      <c r="E514" s="71"/>
      <c r="F514" s="255" t="s">
        <v>1610</v>
      </c>
      <c r="G514" s="256"/>
      <c r="H514" s="37"/>
      <c r="BU514" s="164"/>
      <c r="BV514" s="165"/>
    </row>
    <row r="515" spans="1:74" ht="25.5" x14ac:dyDescent="0.2">
      <c r="A515" s="161" t="s">
        <v>1385</v>
      </c>
      <c r="B515" s="76" t="s">
        <v>1386</v>
      </c>
      <c r="C515" s="80" t="s">
        <v>1611</v>
      </c>
      <c r="D515" s="71"/>
      <c r="E515" s="71"/>
      <c r="F515" s="255" t="s">
        <v>1610</v>
      </c>
      <c r="G515" s="256"/>
      <c r="H515" s="37"/>
      <c r="BU515" s="164"/>
      <c r="BV515" s="165"/>
    </row>
    <row r="516" spans="1:74" ht="38.25" x14ac:dyDescent="0.2">
      <c r="A516" s="161" t="s">
        <v>608</v>
      </c>
      <c r="B516" s="66" t="s">
        <v>1387</v>
      </c>
      <c r="C516" s="71" t="s">
        <v>1611</v>
      </c>
      <c r="D516" s="34" t="s">
        <v>1388</v>
      </c>
      <c r="E516" s="71"/>
      <c r="F516" s="255" t="s">
        <v>1610</v>
      </c>
      <c r="G516" s="256"/>
      <c r="H516" s="37"/>
      <c r="BU516" s="164"/>
      <c r="BV516" s="165"/>
    </row>
    <row r="517" spans="1:74" ht="178.5" customHeight="1" x14ac:dyDescent="0.2">
      <c r="A517" s="161" t="s">
        <v>609</v>
      </c>
      <c r="B517" s="241" t="s">
        <v>1659</v>
      </c>
      <c r="C517" s="33" t="s">
        <v>1611</v>
      </c>
      <c r="D517" s="72" t="s">
        <v>1658</v>
      </c>
      <c r="E517" s="72" t="s">
        <v>1587</v>
      </c>
      <c r="F517" s="255" t="s">
        <v>1610</v>
      </c>
      <c r="G517" s="256"/>
      <c r="H517" s="37"/>
      <c r="BU517" s="164"/>
      <c r="BV517" s="165"/>
    </row>
    <row r="518" spans="1:74" ht="12.75" x14ac:dyDescent="0.2">
      <c r="A518" s="161" t="s">
        <v>610</v>
      </c>
      <c r="B518" s="85" t="s">
        <v>1389</v>
      </c>
      <c r="C518" s="80" t="s">
        <v>1611</v>
      </c>
      <c r="D518" s="73"/>
      <c r="E518" s="38"/>
      <c r="F518" s="255" t="s">
        <v>1610</v>
      </c>
      <c r="G518" s="256"/>
      <c r="H518" s="37"/>
      <c r="BU518" s="164"/>
      <c r="BV518" s="165"/>
    </row>
    <row r="519" spans="1:74" ht="12.75" x14ac:dyDescent="0.2">
      <c r="A519" s="161" t="s">
        <v>1390</v>
      </c>
      <c r="B519" s="85" t="s">
        <v>1391</v>
      </c>
      <c r="C519" s="80" t="s">
        <v>1614</v>
      </c>
      <c r="D519" s="73"/>
      <c r="E519" s="38"/>
      <c r="F519" s="255" t="s">
        <v>1610</v>
      </c>
      <c r="G519" s="256"/>
      <c r="H519" s="37"/>
      <c r="BU519" s="164"/>
      <c r="BV519" s="165"/>
    </row>
    <row r="520" spans="1:74" ht="12.75" x14ac:dyDescent="0.2">
      <c r="A520" s="161" t="s">
        <v>1392</v>
      </c>
      <c r="B520" s="85" t="s">
        <v>1393</v>
      </c>
      <c r="C520" s="80" t="s">
        <v>1614</v>
      </c>
      <c r="D520" s="73"/>
      <c r="E520" s="38"/>
      <c r="F520" s="255" t="s">
        <v>1610</v>
      </c>
      <c r="G520" s="256"/>
      <c r="H520" s="37"/>
      <c r="BU520" s="164"/>
      <c r="BV520" s="165"/>
    </row>
    <row r="521" spans="1:74" ht="12.75" x14ac:dyDescent="0.2">
      <c r="A521" s="161" t="s">
        <v>1394</v>
      </c>
      <c r="B521" s="85" t="s">
        <v>1395</v>
      </c>
      <c r="C521" s="80" t="s">
        <v>1611</v>
      </c>
      <c r="D521" s="73"/>
      <c r="E521" s="38"/>
      <c r="F521" s="255" t="s">
        <v>1610</v>
      </c>
      <c r="G521" s="256"/>
      <c r="H521" s="37"/>
      <c r="BU521" s="164"/>
      <c r="BV521" s="165"/>
    </row>
    <row r="522" spans="1:74" ht="12.75" x14ac:dyDescent="0.2">
      <c r="A522" s="161" t="s">
        <v>1396</v>
      </c>
      <c r="B522" s="85" t="s">
        <v>1397</v>
      </c>
      <c r="C522" s="80" t="s">
        <v>1614</v>
      </c>
      <c r="D522" s="73"/>
      <c r="E522" s="38"/>
      <c r="F522" s="255" t="s">
        <v>1610</v>
      </c>
      <c r="G522" s="256"/>
      <c r="H522" s="37"/>
      <c r="BU522" s="164"/>
      <c r="BV522" s="165"/>
    </row>
    <row r="523" spans="1:74" ht="12.75" x14ac:dyDescent="0.2">
      <c r="A523" s="161" t="s">
        <v>1398</v>
      </c>
      <c r="B523" s="85" t="s">
        <v>1399</v>
      </c>
      <c r="C523" s="80" t="s">
        <v>1611</v>
      </c>
      <c r="D523" s="73"/>
      <c r="E523" s="38"/>
      <c r="F523" s="255" t="s">
        <v>1610</v>
      </c>
      <c r="G523" s="256"/>
      <c r="H523" s="37"/>
      <c r="BU523" s="164"/>
      <c r="BV523" s="165"/>
    </row>
    <row r="524" spans="1:74" ht="12.75" x14ac:dyDescent="0.2">
      <c r="A524" s="161" t="s">
        <v>1400</v>
      </c>
      <c r="B524" s="85" t="s">
        <v>1401</v>
      </c>
      <c r="C524" s="80" t="s">
        <v>1613</v>
      </c>
      <c r="D524" s="73"/>
      <c r="E524" s="38"/>
      <c r="F524" s="255" t="s">
        <v>1610</v>
      </c>
      <c r="G524" s="256"/>
      <c r="H524" s="37"/>
      <c r="BU524" s="164"/>
      <c r="BV524" s="165"/>
    </row>
    <row r="525" spans="1:74" ht="25.5" x14ac:dyDescent="0.2">
      <c r="A525" s="161" t="s">
        <v>1402</v>
      </c>
      <c r="B525" s="76" t="s">
        <v>1403</v>
      </c>
      <c r="C525" s="80" t="s">
        <v>1611</v>
      </c>
      <c r="D525" s="71"/>
      <c r="E525" s="71"/>
      <c r="F525" s="255" t="s">
        <v>1610</v>
      </c>
      <c r="G525" s="256"/>
      <c r="H525" s="37"/>
      <c r="BU525" s="164"/>
      <c r="BV525" s="165"/>
    </row>
    <row r="526" spans="1:74" ht="25.5" x14ac:dyDescent="0.2">
      <c r="A526" s="161" t="s">
        <v>1404</v>
      </c>
      <c r="B526" s="76" t="s">
        <v>1405</v>
      </c>
      <c r="C526" s="80" t="s">
        <v>1611</v>
      </c>
      <c r="D526" s="71"/>
      <c r="E526" s="71"/>
      <c r="F526" s="255" t="s">
        <v>1610</v>
      </c>
      <c r="G526" s="256"/>
      <c r="H526" s="37"/>
      <c r="BU526" s="164"/>
      <c r="BV526" s="165"/>
    </row>
    <row r="527" spans="1:74" ht="25.5" x14ac:dyDescent="0.2">
      <c r="A527" s="161" t="s">
        <v>1406</v>
      </c>
      <c r="B527" s="76" t="s">
        <v>1407</v>
      </c>
      <c r="C527" s="80" t="s">
        <v>1611</v>
      </c>
      <c r="D527" s="71"/>
      <c r="E527" s="71"/>
      <c r="F527" s="255" t="s">
        <v>1610</v>
      </c>
      <c r="G527" s="256"/>
      <c r="H527" s="37"/>
      <c r="BU527" s="164"/>
      <c r="BV527" s="165"/>
    </row>
    <row r="528" spans="1:74" ht="38.25" x14ac:dyDescent="0.2">
      <c r="A528" s="161" t="s">
        <v>611</v>
      </c>
      <c r="B528" s="66" t="s">
        <v>1387</v>
      </c>
      <c r="C528" s="71" t="s">
        <v>1611</v>
      </c>
      <c r="D528" s="72" t="s">
        <v>1408</v>
      </c>
      <c r="E528" s="71"/>
      <c r="F528" s="255" t="s">
        <v>1610</v>
      </c>
      <c r="G528" s="256"/>
      <c r="H528" s="37"/>
      <c r="BU528" s="164"/>
      <c r="BV528" s="165"/>
    </row>
    <row r="529" spans="1:74" ht="51" x14ac:dyDescent="0.2">
      <c r="A529" s="161" t="s">
        <v>612</v>
      </c>
      <c r="B529" s="40" t="s">
        <v>1409</v>
      </c>
      <c r="C529" s="71" t="s">
        <v>1611</v>
      </c>
      <c r="D529" s="72" t="s">
        <v>1410</v>
      </c>
      <c r="E529" s="71"/>
      <c r="F529" s="255" t="s">
        <v>1610</v>
      </c>
      <c r="G529" s="256"/>
      <c r="H529" s="37"/>
      <c r="BU529" s="164"/>
      <c r="BV529" s="165"/>
    </row>
    <row r="530" spans="1:74" ht="306" customHeight="1" x14ac:dyDescent="0.2">
      <c r="A530" s="161" t="s">
        <v>613</v>
      </c>
      <c r="B530" s="240" t="s">
        <v>1653</v>
      </c>
      <c r="C530" s="72" t="s">
        <v>1611</v>
      </c>
      <c r="D530" s="72" t="s">
        <v>1628</v>
      </c>
      <c r="E530" s="38" t="s">
        <v>1629</v>
      </c>
      <c r="F530" s="255" t="s">
        <v>1610</v>
      </c>
      <c r="G530" s="256"/>
      <c r="H530" s="37"/>
      <c r="BU530" s="164"/>
      <c r="BV530" s="165"/>
    </row>
    <row r="531" spans="1:74" ht="25.5" x14ac:dyDescent="0.2">
      <c r="A531" s="161" t="s">
        <v>1411</v>
      </c>
      <c r="B531" s="76" t="s">
        <v>1412</v>
      </c>
      <c r="C531" s="80" t="s">
        <v>1611</v>
      </c>
      <c r="D531" s="71"/>
      <c r="E531" s="71"/>
      <c r="F531" s="255" t="s">
        <v>1610</v>
      </c>
      <c r="G531" s="256"/>
      <c r="H531" s="37"/>
      <c r="BU531" s="164"/>
      <c r="BV531" s="165"/>
    </row>
    <row r="532" spans="1:74" ht="25.5" customHeight="1" x14ac:dyDescent="0.2">
      <c r="A532" s="161" t="s">
        <v>614</v>
      </c>
      <c r="B532" s="40" t="s">
        <v>1413</v>
      </c>
      <c r="C532" s="80" t="s">
        <v>1611</v>
      </c>
      <c r="D532" s="41"/>
      <c r="E532" s="71"/>
      <c r="F532" s="255" t="s">
        <v>1610</v>
      </c>
      <c r="G532" s="256"/>
      <c r="H532" s="37"/>
      <c r="BU532" s="164"/>
      <c r="BV532" s="165"/>
    </row>
    <row r="533" spans="1:74" ht="25.5" customHeight="1" x14ac:dyDescent="0.2">
      <c r="A533" s="161" t="s">
        <v>615</v>
      </c>
      <c r="B533" s="40" t="s">
        <v>983</v>
      </c>
      <c r="C533" s="80" t="s">
        <v>1611</v>
      </c>
      <c r="D533" s="72" t="s">
        <v>1414</v>
      </c>
      <c r="E533" s="71"/>
      <c r="F533" s="255" t="s">
        <v>1610</v>
      </c>
      <c r="G533" s="256"/>
      <c r="H533" s="37"/>
      <c r="BU533" s="164"/>
      <c r="BV533" s="165"/>
    </row>
    <row r="534" spans="1:74" ht="140.25" x14ac:dyDescent="0.2">
      <c r="A534" s="161" t="s">
        <v>616</v>
      </c>
      <c r="B534" s="240" t="s">
        <v>1632</v>
      </c>
      <c r="C534" s="80" t="s">
        <v>1611</v>
      </c>
      <c r="D534" s="72" t="s">
        <v>1630</v>
      </c>
      <c r="E534" s="72" t="s">
        <v>1631</v>
      </c>
      <c r="F534" s="255" t="s">
        <v>1610</v>
      </c>
      <c r="G534" s="256"/>
      <c r="H534" s="37"/>
      <c r="BU534" s="164"/>
      <c r="BV534" s="165"/>
    </row>
    <row r="535" spans="1:74" ht="25.5" x14ac:dyDescent="0.2">
      <c r="A535" s="161" t="s">
        <v>1415</v>
      </c>
      <c r="B535" s="76" t="s">
        <v>1416</v>
      </c>
      <c r="C535" s="80" t="s">
        <v>1611</v>
      </c>
      <c r="D535" s="71"/>
      <c r="E535" s="71"/>
      <c r="F535" s="255" t="s">
        <v>1610</v>
      </c>
      <c r="G535" s="256"/>
      <c r="H535" s="37"/>
      <c r="BU535" s="164"/>
      <c r="BV535" s="165"/>
    </row>
    <row r="536" spans="1:74" ht="38.25" x14ac:dyDescent="0.2">
      <c r="A536" s="161" t="s">
        <v>617</v>
      </c>
      <c r="B536" s="40" t="s">
        <v>1417</v>
      </c>
      <c r="C536" s="80" t="s">
        <v>1611</v>
      </c>
      <c r="D536" s="41" t="s">
        <v>378</v>
      </c>
      <c r="E536" s="71"/>
      <c r="F536" s="255" t="s">
        <v>1610</v>
      </c>
      <c r="G536" s="256"/>
      <c r="H536" s="37"/>
      <c r="BU536" s="164"/>
      <c r="BV536" s="165"/>
    </row>
    <row r="537" spans="1:74" ht="38.25" x14ac:dyDescent="0.2">
      <c r="A537" s="161" t="s">
        <v>618</v>
      </c>
      <c r="B537" s="40" t="s">
        <v>1418</v>
      </c>
      <c r="C537" s="38" t="s">
        <v>1614</v>
      </c>
      <c r="D537" s="41"/>
      <c r="E537" s="41"/>
      <c r="F537" s="255" t="s">
        <v>1610</v>
      </c>
      <c r="G537" s="256"/>
      <c r="H537" s="70"/>
      <c r="BU537" s="164"/>
      <c r="BV537" s="165"/>
    </row>
    <row r="538" spans="1:74" ht="38.25" x14ac:dyDescent="0.2">
      <c r="A538" s="161" t="s">
        <v>619</v>
      </c>
      <c r="B538" s="40" t="s">
        <v>1344</v>
      </c>
      <c r="C538" s="80" t="s">
        <v>1613</v>
      </c>
      <c r="D538" s="41" t="s">
        <v>1419</v>
      </c>
      <c r="E538" s="41"/>
      <c r="F538" s="255" t="s">
        <v>1610</v>
      </c>
      <c r="G538" s="256"/>
      <c r="H538" s="70"/>
      <c r="BU538" s="164"/>
      <c r="BV538" s="165"/>
    </row>
    <row r="539" spans="1:74" ht="51" x14ac:dyDescent="0.2">
      <c r="A539" s="161" t="s">
        <v>620</v>
      </c>
      <c r="B539" s="40" t="s">
        <v>1420</v>
      </c>
      <c r="C539" s="41" t="s">
        <v>1613</v>
      </c>
      <c r="D539" s="41"/>
      <c r="E539" s="41" t="s">
        <v>1243</v>
      </c>
      <c r="F539" s="255" t="s">
        <v>1610</v>
      </c>
      <c r="G539" s="256"/>
      <c r="H539" s="70"/>
      <c r="BU539" s="164"/>
      <c r="BV539" s="165"/>
    </row>
    <row r="540" spans="1:74" ht="63.75" x14ac:dyDescent="0.2">
      <c r="A540" s="161" t="s">
        <v>621</v>
      </c>
      <c r="B540" s="40" t="s">
        <v>1421</v>
      </c>
      <c r="C540" s="38" t="s">
        <v>1616</v>
      </c>
      <c r="D540" s="41" t="s">
        <v>1422</v>
      </c>
      <c r="E540" s="41"/>
      <c r="F540" s="255" t="s">
        <v>1610</v>
      </c>
      <c r="G540" s="256"/>
      <c r="H540" s="70"/>
      <c r="BU540" s="164"/>
      <c r="BV540" s="165"/>
    </row>
    <row r="541" spans="1:74" ht="51" x14ac:dyDescent="0.2">
      <c r="A541" s="161" t="s">
        <v>622</v>
      </c>
      <c r="B541" s="40" t="s">
        <v>1423</v>
      </c>
      <c r="C541" s="38" t="s">
        <v>1613</v>
      </c>
      <c r="D541" s="41"/>
      <c r="E541" s="71"/>
      <c r="F541" s="255" t="s">
        <v>1610</v>
      </c>
      <c r="G541" s="256"/>
      <c r="H541" s="70"/>
      <c r="BU541" s="164"/>
      <c r="BV541" s="165"/>
    </row>
    <row r="542" spans="1:74" ht="51" x14ac:dyDescent="0.2">
      <c r="A542" s="161" t="s">
        <v>623</v>
      </c>
      <c r="B542" s="85" t="s">
        <v>1424</v>
      </c>
      <c r="C542" s="38" t="s">
        <v>1611</v>
      </c>
      <c r="D542" s="41"/>
      <c r="E542" s="71" t="s">
        <v>1425</v>
      </c>
      <c r="F542" s="255" t="s">
        <v>1610</v>
      </c>
      <c r="G542" s="256"/>
      <c r="H542" s="70"/>
      <c r="BU542" s="164"/>
      <c r="BV542" s="165"/>
    </row>
    <row r="543" spans="1:74" ht="293.25" customHeight="1" x14ac:dyDescent="0.2">
      <c r="A543" s="161" t="s">
        <v>624</v>
      </c>
      <c r="B543" s="240" t="s">
        <v>1633</v>
      </c>
      <c r="C543" s="38" t="s">
        <v>1611</v>
      </c>
      <c r="D543" s="72" t="s">
        <v>1634</v>
      </c>
      <c r="E543" s="38" t="s">
        <v>1635</v>
      </c>
      <c r="F543" s="255" t="s">
        <v>1610</v>
      </c>
      <c r="G543" s="256"/>
      <c r="H543" s="70"/>
      <c r="BU543" s="164"/>
      <c r="BV543" s="165"/>
    </row>
    <row r="544" spans="1:74" ht="25.5" x14ac:dyDescent="0.2">
      <c r="A544" s="161" t="s">
        <v>1426</v>
      </c>
      <c r="B544" s="76" t="s">
        <v>1427</v>
      </c>
      <c r="C544" s="80" t="s">
        <v>1611</v>
      </c>
      <c r="D544" s="71"/>
      <c r="E544" s="71"/>
      <c r="F544" s="255" t="s">
        <v>1610</v>
      </c>
      <c r="G544" s="256"/>
      <c r="H544" s="70"/>
      <c r="BU544" s="164"/>
      <c r="BV544" s="165"/>
    </row>
    <row r="545" spans="1:74" ht="38.25" x14ac:dyDescent="0.2">
      <c r="A545" s="161" t="s">
        <v>625</v>
      </c>
      <c r="B545" s="40" t="s">
        <v>1428</v>
      </c>
      <c r="C545" s="80" t="s">
        <v>1611</v>
      </c>
      <c r="D545" s="41" t="s">
        <v>378</v>
      </c>
      <c r="E545" s="71"/>
      <c r="F545" s="255" t="s">
        <v>1610</v>
      </c>
      <c r="G545" s="256"/>
      <c r="H545" s="70"/>
      <c r="BU545" s="164"/>
      <c r="BV545" s="165"/>
    </row>
    <row r="546" spans="1:74" ht="25.5" x14ac:dyDescent="0.2">
      <c r="A546" s="161" t="s">
        <v>626</v>
      </c>
      <c r="B546" s="40" t="s">
        <v>996</v>
      </c>
      <c r="C546" s="80" t="s">
        <v>1611</v>
      </c>
      <c r="D546" s="41"/>
      <c r="E546" s="41"/>
      <c r="F546" s="255" t="s">
        <v>1610</v>
      </c>
      <c r="G546" s="256"/>
      <c r="H546" s="39"/>
      <c r="BU546" s="164"/>
      <c r="BV546" s="165"/>
    </row>
    <row r="547" spans="1:74" ht="12.75" x14ac:dyDescent="0.2">
      <c r="A547" s="161" t="s">
        <v>627</v>
      </c>
      <c r="B547" s="194" t="s">
        <v>133</v>
      </c>
      <c r="C547" s="80" t="s">
        <v>1611</v>
      </c>
      <c r="D547" s="205"/>
      <c r="E547" s="41"/>
      <c r="F547" s="255" t="s">
        <v>1610</v>
      </c>
      <c r="G547" s="256"/>
      <c r="H547" s="39"/>
      <c r="BU547" s="164"/>
      <c r="BV547" s="165"/>
    </row>
    <row r="548" spans="1:74" ht="38.25" x14ac:dyDescent="0.2">
      <c r="A548" s="210" t="s">
        <v>1429</v>
      </c>
      <c r="B548" s="40" t="s">
        <v>1344</v>
      </c>
      <c r="C548" s="80" t="s">
        <v>1611</v>
      </c>
      <c r="D548" s="239" t="s">
        <v>584</v>
      </c>
      <c r="E548" s="33"/>
      <c r="F548" s="255" t="s">
        <v>1610</v>
      </c>
      <c r="G548" s="256"/>
      <c r="H548" s="62"/>
      <c r="BU548" s="164"/>
      <c r="BV548" s="165"/>
    </row>
    <row r="549" spans="1:74" ht="12.75" x14ac:dyDescent="0.2">
      <c r="A549" s="167"/>
      <c r="B549" s="51"/>
      <c r="C549" s="52"/>
      <c r="D549" s="53"/>
      <c r="E549" s="52"/>
      <c r="F549" s="54">
        <v>1</v>
      </c>
      <c r="G549" s="55"/>
      <c r="H549" s="55">
        <f t="shared" ref="H549" si="20">G549*F549</f>
        <v>0</v>
      </c>
      <c r="BU549" s="164"/>
      <c r="BV549" s="165"/>
    </row>
    <row r="550" spans="1:74" ht="12.75" x14ac:dyDescent="0.2">
      <c r="A550" s="166" t="s">
        <v>628</v>
      </c>
      <c r="B550" s="27" t="s">
        <v>629</v>
      </c>
      <c r="C550" s="28"/>
      <c r="D550" s="28"/>
      <c r="E550" s="28"/>
      <c r="F550" s="29">
        <v>1</v>
      </c>
      <c r="G550" s="30"/>
      <c r="H550" s="31">
        <f t="shared" ref="H550:H620" si="21">G550*F550</f>
        <v>0</v>
      </c>
      <c r="BU550" s="164"/>
      <c r="BV550" s="165"/>
    </row>
    <row r="551" spans="1:74" ht="229.5" x14ac:dyDescent="0.2">
      <c r="A551" s="161" t="s">
        <v>630</v>
      </c>
      <c r="B551" s="241" t="s">
        <v>1638</v>
      </c>
      <c r="C551" s="72" t="s">
        <v>1611</v>
      </c>
      <c r="D551" s="72" t="s">
        <v>1636</v>
      </c>
      <c r="E551" s="71" t="s">
        <v>1637</v>
      </c>
      <c r="F551" s="255" t="s">
        <v>1610</v>
      </c>
      <c r="G551" s="256"/>
      <c r="H551" s="37"/>
      <c r="BU551" s="164"/>
      <c r="BV551" s="165"/>
    </row>
    <row r="552" spans="1:74" ht="25.5" x14ac:dyDescent="0.2">
      <c r="A552" s="161" t="s">
        <v>1430</v>
      </c>
      <c r="B552" s="76" t="s">
        <v>1431</v>
      </c>
      <c r="C552" s="80" t="s">
        <v>1611</v>
      </c>
      <c r="D552" s="71"/>
      <c r="E552" s="71"/>
      <c r="F552" s="255" t="s">
        <v>1610</v>
      </c>
      <c r="G552" s="256"/>
      <c r="H552" s="37"/>
      <c r="BU552" s="164"/>
      <c r="BV552" s="165"/>
    </row>
    <row r="553" spans="1:74" ht="25.5" x14ac:dyDescent="0.2">
      <c r="A553" s="161" t="s">
        <v>1432</v>
      </c>
      <c r="B553" s="76" t="s">
        <v>1433</v>
      </c>
      <c r="C553" s="80" t="s">
        <v>1611</v>
      </c>
      <c r="D553" s="71"/>
      <c r="E553" s="71"/>
      <c r="F553" s="255" t="s">
        <v>1610</v>
      </c>
      <c r="G553" s="256"/>
      <c r="H553" s="37"/>
      <c r="BU553" s="164"/>
      <c r="BV553" s="165"/>
    </row>
    <row r="554" spans="1:74" ht="63.75" x14ac:dyDescent="0.2">
      <c r="A554" s="161" t="s">
        <v>631</v>
      </c>
      <c r="B554" s="40" t="s">
        <v>1434</v>
      </c>
      <c r="C554" s="71" t="s">
        <v>1611</v>
      </c>
      <c r="D554" s="72" t="s">
        <v>1435</v>
      </c>
      <c r="E554" s="71"/>
      <c r="F554" s="255" t="s">
        <v>1610</v>
      </c>
      <c r="G554" s="256"/>
      <c r="H554" s="37"/>
      <c r="BU554" s="164"/>
      <c r="BV554" s="165"/>
    </row>
    <row r="555" spans="1:74" ht="243.75" x14ac:dyDescent="0.2">
      <c r="A555" s="161" t="s">
        <v>632</v>
      </c>
      <c r="B555" s="241" t="s">
        <v>1657</v>
      </c>
      <c r="C555" s="71" t="s">
        <v>1611</v>
      </c>
      <c r="D555" s="41" t="s">
        <v>1655</v>
      </c>
      <c r="E555" s="41" t="s">
        <v>1588</v>
      </c>
      <c r="F555" s="255" t="s">
        <v>1610</v>
      </c>
      <c r="G555" s="256"/>
      <c r="H555" s="37"/>
      <c r="BU555" s="164"/>
      <c r="BV555" s="165"/>
    </row>
    <row r="556" spans="1:74" ht="12.75" x14ac:dyDescent="0.2">
      <c r="A556" s="161" t="s">
        <v>633</v>
      </c>
      <c r="B556" s="85" t="s">
        <v>1436</v>
      </c>
      <c r="C556" s="80" t="s">
        <v>1611</v>
      </c>
      <c r="D556" s="41"/>
      <c r="E556" s="41"/>
      <c r="F556" s="255" t="s">
        <v>1610</v>
      </c>
      <c r="G556" s="256"/>
      <c r="H556" s="37"/>
      <c r="BU556" s="164"/>
      <c r="BV556" s="165"/>
    </row>
    <row r="557" spans="1:74" ht="12.75" x14ac:dyDescent="0.2">
      <c r="A557" s="161" t="s">
        <v>1437</v>
      </c>
      <c r="B557" s="85" t="s">
        <v>1438</v>
      </c>
      <c r="C557" s="80" t="s">
        <v>1611</v>
      </c>
      <c r="D557" s="41"/>
      <c r="E557" s="41"/>
      <c r="F557" s="255" t="s">
        <v>1610</v>
      </c>
      <c r="G557" s="256"/>
      <c r="H557" s="37"/>
      <c r="BU557" s="164"/>
      <c r="BV557" s="165"/>
    </row>
    <row r="558" spans="1:74" ht="12.75" x14ac:dyDescent="0.2">
      <c r="A558" s="161" t="s">
        <v>1439</v>
      </c>
      <c r="B558" s="85" t="s">
        <v>1440</v>
      </c>
      <c r="C558" s="80" t="s">
        <v>1611</v>
      </c>
      <c r="D558" s="41"/>
      <c r="E558" s="41"/>
      <c r="F558" s="255" t="s">
        <v>1610</v>
      </c>
      <c r="G558" s="256"/>
      <c r="H558" s="37"/>
      <c r="BU558" s="164"/>
      <c r="BV558" s="165"/>
    </row>
    <row r="559" spans="1:74" ht="12.75" x14ac:dyDescent="0.2">
      <c r="A559" s="161" t="s">
        <v>1441</v>
      </c>
      <c r="B559" s="85" t="s">
        <v>1442</v>
      </c>
      <c r="C559" s="80" t="s">
        <v>1611</v>
      </c>
      <c r="D559" s="41"/>
      <c r="E559" s="41"/>
      <c r="F559" s="255" t="s">
        <v>1610</v>
      </c>
      <c r="G559" s="256"/>
      <c r="H559" s="37"/>
      <c r="BU559" s="164"/>
      <c r="BV559" s="165"/>
    </row>
    <row r="560" spans="1:74" ht="12.75" x14ac:dyDescent="0.2">
      <c r="A560" s="161" t="s">
        <v>1443</v>
      </c>
      <c r="B560" s="85" t="s">
        <v>1444</v>
      </c>
      <c r="C560" s="80" t="s">
        <v>1613</v>
      </c>
      <c r="D560" s="41"/>
      <c r="E560" s="41"/>
      <c r="F560" s="255" t="s">
        <v>1610</v>
      </c>
      <c r="G560" s="256"/>
      <c r="H560" s="37"/>
      <c r="BU560" s="164"/>
      <c r="BV560" s="165"/>
    </row>
    <row r="561" spans="1:74" ht="12.75" x14ac:dyDescent="0.2">
      <c r="A561" s="161" t="s">
        <v>1445</v>
      </c>
      <c r="B561" s="85" t="s">
        <v>1446</v>
      </c>
      <c r="C561" s="80" t="s">
        <v>1611</v>
      </c>
      <c r="D561" s="41"/>
      <c r="E561" s="41"/>
      <c r="F561" s="255" t="s">
        <v>1610</v>
      </c>
      <c r="G561" s="256"/>
      <c r="H561" s="37"/>
      <c r="BU561" s="164"/>
      <c r="BV561" s="165"/>
    </row>
    <row r="562" spans="1:74" ht="12.75" x14ac:dyDescent="0.2">
      <c r="A562" s="161" t="s">
        <v>1447</v>
      </c>
      <c r="B562" s="85" t="s">
        <v>1448</v>
      </c>
      <c r="C562" s="80" t="s">
        <v>1613</v>
      </c>
      <c r="D562" s="41"/>
      <c r="E562" s="41"/>
      <c r="F562" s="255" t="s">
        <v>1610</v>
      </c>
      <c r="G562" s="256"/>
      <c r="H562" s="37"/>
      <c r="BU562" s="164"/>
      <c r="BV562" s="165"/>
    </row>
    <row r="563" spans="1:74" ht="25.5" x14ac:dyDescent="0.2">
      <c r="A563" s="161" t="s">
        <v>1449</v>
      </c>
      <c r="B563" s="76" t="s">
        <v>1450</v>
      </c>
      <c r="C563" s="80" t="s">
        <v>1611</v>
      </c>
      <c r="D563" s="71"/>
      <c r="E563" s="71"/>
      <c r="F563" s="255" t="s">
        <v>1610</v>
      </c>
      <c r="G563" s="256"/>
      <c r="H563" s="37"/>
      <c r="BU563" s="164"/>
      <c r="BV563" s="165"/>
    </row>
    <row r="564" spans="1:74" ht="25.5" x14ac:dyDescent="0.2">
      <c r="A564" s="161" t="s">
        <v>1451</v>
      </c>
      <c r="B564" s="76" t="s">
        <v>1452</v>
      </c>
      <c r="C564" s="80" t="s">
        <v>1611</v>
      </c>
      <c r="D564" s="71"/>
      <c r="E564" s="71"/>
      <c r="F564" s="255" t="s">
        <v>1610</v>
      </c>
      <c r="G564" s="256"/>
      <c r="H564" s="37"/>
      <c r="BU564" s="164"/>
      <c r="BV564" s="165"/>
    </row>
    <row r="565" spans="1:74" ht="25.5" x14ac:dyDescent="0.2">
      <c r="A565" s="161" t="s">
        <v>1453</v>
      </c>
      <c r="B565" s="76" t="s">
        <v>1454</v>
      </c>
      <c r="C565" s="80" t="s">
        <v>1611</v>
      </c>
      <c r="D565" s="71"/>
      <c r="E565" s="71"/>
      <c r="F565" s="255" t="s">
        <v>1610</v>
      </c>
      <c r="G565" s="256"/>
      <c r="H565" s="37"/>
      <c r="BU565" s="164"/>
      <c r="BV565" s="165"/>
    </row>
    <row r="566" spans="1:74" ht="38.25" x14ac:dyDescent="0.2">
      <c r="A566" s="161" t="s">
        <v>634</v>
      </c>
      <c r="B566" s="40" t="s">
        <v>1455</v>
      </c>
      <c r="C566" s="71" t="s">
        <v>1611</v>
      </c>
      <c r="D566" s="72" t="s">
        <v>1456</v>
      </c>
      <c r="E566" s="71"/>
      <c r="F566" s="255" t="s">
        <v>1610</v>
      </c>
      <c r="G566" s="256"/>
      <c r="H566" s="37"/>
      <c r="BU566" s="164"/>
      <c r="BV566" s="165"/>
    </row>
    <row r="567" spans="1:74" ht="38.25" x14ac:dyDescent="0.2">
      <c r="A567" s="161" t="s">
        <v>635</v>
      </c>
      <c r="B567" s="40" t="s">
        <v>1455</v>
      </c>
      <c r="C567" s="71" t="s">
        <v>1611</v>
      </c>
      <c r="D567" s="72" t="s">
        <v>1230</v>
      </c>
      <c r="E567" s="71"/>
      <c r="F567" s="255" t="s">
        <v>1610</v>
      </c>
      <c r="G567" s="256"/>
      <c r="H567" s="37"/>
      <c r="BU567" s="164"/>
      <c r="BV567" s="165"/>
    </row>
    <row r="568" spans="1:74" ht="63.75" x14ac:dyDescent="0.2">
      <c r="A568" s="161" t="s">
        <v>636</v>
      </c>
      <c r="B568" s="204" t="s">
        <v>1457</v>
      </c>
      <c r="C568" s="71" t="s">
        <v>1611</v>
      </c>
      <c r="D568" s="72" t="s">
        <v>1458</v>
      </c>
      <c r="E568" s="71"/>
      <c r="F568" s="255" t="s">
        <v>1610</v>
      </c>
      <c r="G568" s="256"/>
      <c r="H568" s="37"/>
      <c r="BU568" s="164"/>
      <c r="BV568" s="165"/>
    </row>
    <row r="569" spans="1:74" ht="229.5" x14ac:dyDescent="0.2">
      <c r="A569" s="161" t="s">
        <v>637</v>
      </c>
      <c r="B569" s="241" t="s">
        <v>1639</v>
      </c>
      <c r="C569" s="71" t="s">
        <v>1611</v>
      </c>
      <c r="D569" s="72" t="s">
        <v>1636</v>
      </c>
      <c r="E569" s="71" t="s">
        <v>1637</v>
      </c>
      <c r="F569" s="255" t="s">
        <v>1610</v>
      </c>
      <c r="G569" s="256"/>
      <c r="H569" s="37"/>
      <c r="BU569" s="164"/>
      <c r="BV569" s="165"/>
    </row>
    <row r="570" spans="1:74" ht="25.5" x14ac:dyDescent="0.2">
      <c r="A570" s="161" t="s">
        <v>638</v>
      </c>
      <c r="B570" s="76" t="s">
        <v>1459</v>
      </c>
      <c r="C570" s="80" t="s">
        <v>1611</v>
      </c>
      <c r="D570" s="71"/>
      <c r="E570" s="71"/>
      <c r="F570" s="255" t="s">
        <v>1610</v>
      </c>
      <c r="G570" s="256"/>
      <c r="H570" s="37"/>
      <c r="BU570" s="164"/>
      <c r="BV570" s="165"/>
    </row>
    <row r="571" spans="1:74" ht="25.5" x14ac:dyDescent="0.2">
      <c r="A571" s="161" t="s">
        <v>1460</v>
      </c>
      <c r="B571" s="76" t="s">
        <v>1461</v>
      </c>
      <c r="C571" s="80" t="s">
        <v>1611</v>
      </c>
      <c r="D571" s="71"/>
      <c r="E571" s="71"/>
      <c r="F571" s="255" t="s">
        <v>1610</v>
      </c>
      <c r="G571" s="256"/>
      <c r="H571" s="37"/>
      <c r="BU571" s="164"/>
      <c r="BV571" s="165"/>
    </row>
    <row r="572" spans="1:74" ht="293.25" customHeight="1" x14ac:dyDescent="0.2">
      <c r="A572" s="161" t="s">
        <v>639</v>
      </c>
      <c r="B572" s="240" t="s">
        <v>1632</v>
      </c>
      <c r="C572" s="80" t="s">
        <v>1611</v>
      </c>
      <c r="D572" s="72" t="s">
        <v>1630</v>
      </c>
      <c r="E572" s="72" t="s">
        <v>1631</v>
      </c>
      <c r="F572" s="255" t="s">
        <v>1610</v>
      </c>
      <c r="G572" s="256"/>
      <c r="H572" s="37"/>
      <c r="BU572" s="164"/>
      <c r="BV572" s="165"/>
    </row>
    <row r="573" spans="1:74" ht="25.5" x14ac:dyDescent="0.2">
      <c r="A573" s="161" t="s">
        <v>1462</v>
      </c>
      <c r="B573" s="76" t="s">
        <v>1463</v>
      </c>
      <c r="C573" s="80" t="s">
        <v>1611</v>
      </c>
      <c r="D573" s="71"/>
      <c r="E573" s="71"/>
      <c r="F573" s="255" t="s">
        <v>1610</v>
      </c>
      <c r="G573" s="256"/>
      <c r="H573" s="37"/>
      <c r="BU573" s="164"/>
      <c r="BV573" s="165"/>
    </row>
    <row r="574" spans="1:74" ht="38.25" x14ac:dyDescent="0.2">
      <c r="A574" s="161" t="s">
        <v>1464</v>
      </c>
      <c r="B574" s="40" t="s">
        <v>1465</v>
      </c>
      <c r="C574" s="80" t="s">
        <v>1611</v>
      </c>
      <c r="D574" s="41" t="s">
        <v>378</v>
      </c>
      <c r="E574" s="71"/>
      <c r="F574" s="255" t="s">
        <v>1610</v>
      </c>
      <c r="G574" s="256"/>
      <c r="H574" s="37"/>
      <c r="BU574" s="164"/>
      <c r="BV574" s="165"/>
    </row>
    <row r="575" spans="1:74" ht="76.5" x14ac:dyDescent="0.2">
      <c r="A575" s="161" t="s">
        <v>640</v>
      </c>
      <c r="B575" s="40" t="s">
        <v>1320</v>
      </c>
      <c r="C575" s="38" t="s">
        <v>1611</v>
      </c>
      <c r="D575" s="72" t="s">
        <v>486</v>
      </c>
      <c r="E575" s="71"/>
      <c r="F575" s="255" t="s">
        <v>1610</v>
      </c>
      <c r="G575" s="256"/>
      <c r="H575" s="37"/>
      <c r="BU575" s="164"/>
      <c r="BV575" s="165"/>
    </row>
    <row r="576" spans="1:74" ht="76.5" x14ac:dyDescent="0.2">
      <c r="A576" s="161" t="s">
        <v>641</v>
      </c>
      <c r="B576" s="40" t="s">
        <v>1466</v>
      </c>
      <c r="C576" s="72" t="s">
        <v>1611</v>
      </c>
      <c r="D576" s="72" t="s">
        <v>1467</v>
      </c>
      <c r="E576" s="72" t="s">
        <v>1468</v>
      </c>
      <c r="F576" s="255" t="s">
        <v>1610</v>
      </c>
      <c r="G576" s="256"/>
      <c r="H576" s="37"/>
      <c r="BU576" s="164"/>
      <c r="BV576" s="165"/>
    </row>
    <row r="577" spans="1:74" ht="38.25" x14ac:dyDescent="0.2">
      <c r="A577" s="161" t="s">
        <v>642</v>
      </c>
      <c r="B577" s="66" t="s">
        <v>1469</v>
      </c>
      <c r="C577" s="71" t="s">
        <v>1611</v>
      </c>
      <c r="D577" s="72" t="s">
        <v>1470</v>
      </c>
      <c r="E577" s="71" t="s">
        <v>1274</v>
      </c>
      <c r="F577" s="255" t="s">
        <v>1610</v>
      </c>
      <c r="G577" s="256"/>
      <c r="H577" s="37"/>
      <c r="BU577" s="164"/>
      <c r="BV577" s="165"/>
    </row>
    <row r="578" spans="1:74" ht="38.25" x14ac:dyDescent="0.2">
      <c r="A578" s="161" t="s">
        <v>643</v>
      </c>
      <c r="B578" s="77" t="s">
        <v>1471</v>
      </c>
      <c r="C578" s="71" t="s">
        <v>1611</v>
      </c>
      <c r="D578" s="71" t="s">
        <v>1472</v>
      </c>
      <c r="E578" s="41" t="s">
        <v>1188</v>
      </c>
      <c r="F578" s="255" t="s">
        <v>1610</v>
      </c>
      <c r="G578" s="256"/>
      <c r="H578" s="37"/>
      <c r="BU578" s="164"/>
      <c r="BV578" s="165"/>
    </row>
    <row r="579" spans="1:74" ht="38.25" x14ac:dyDescent="0.2">
      <c r="A579" s="161" t="s">
        <v>645</v>
      </c>
      <c r="B579" s="76" t="s">
        <v>1473</v>
      </c>
      <c r="C579" s="71" t="s">
        <v>1611</v>
      </c>
      <c r="D579" s="71" t="s">
        <v>1474</v>
      </c>
      <c r="E579" s="71" t="s">
        <v>1475</v>
      </c>
      <c r="F579" s="255" t="s">
        <v>1610</v>
      </c>
      <c r="G579" s="256"/>
      <c r="H579" s="37"/>
      <c r="BU579" s="164"/>
      <c r="BV579" s="165"/>
    </row>
    <row r="580" spans="1:74" ht="63.75" x14ac:dyDescent="0.2">
      <c r="A580" s="161" t="s">
        <v>646</v>
      </c>
      <c r="B580" s="40" t="s">
        <v>1476</v>
      </c>
      <c r="C580" s="38" t="s">
        <v>1611</v>
      </c>
      <c r="D580" s="41" t="s">
        <v>1477</v>
      </c>
      <c r="E580" s="71" t="s">
        <v>974</v>
      </c>
      <c r="F580" s="255" t="s">
        <v>1610</v>
      </c>
      <c r="G580" s="256"/>
      <c r="H580" s="37"/>
      <c r="BU580" s="164"/>
      <c r="BV580" s="165"/>
    </row>
    <row r="581" spans="1:74" ht="38.25" x14ac:dyDescent="0.2">
      <c r="A581" s="161" t="s">
        <v>1478</v>
      </c>
      <c r="B581" s="40" t="s">
        <v>1479</v>
      </c>
      <c r="C581" s="80" t="s">
        <v>1611</v>
      </c>
      <c r="D581" s="41" t="s">
        <v>1480</v>
      </c>
      <c r="E581" s="71"/>
      <c r="F581" s="255" t="s">
        <v>1610</v>
      </c>
      <c r="G581" s="256"/>
      <c r="H581" s="37"/>
      <c r="BU581" s="164"/>
      <c r="BV581" s="165"/>
    </row>
    <row r="582" spans="1:74" ht="25.5" x14ac:dyDescent="0.2">
      <c r="A582" s="161" t="s">
        <v>1563</v>
      </c>
      <c r="B582" s="76" t="s">
        <v>1482</v>
      </c>
      <c r="C582" s="80" t="s">
        <v>1611</v>
      </c>
      <c r="D582" s="71"/>
      <c r="E582" s="71"/>
      <c r="F582" s="255" t="s">
        <v>1610</v>
      </c>
      <c r="G582" s="256"/>
      <c r="H582" s="37"/>
      <c r="BU582" s="164"/>
      <c r="BV582" s="165"/>
    </row>
    <row r="583" spans="1:74" ht="38.25" x14ac:dyDescent="0.2">
      <c r="A583" s="161" t="s">
        <v>647</v>
      </c>
      <c r="B583" s="40" t="s">
        <v>1483</v>
      </c>
      <c r="C583" s="38" t="s">
        <v>1611</v>
      </c>
      <c r="D583" s="72" t="s">
        <v>648</v>
      </c>
      <c r="E583" s="71"/>
      <c r="F583" s="255" t="s">
        <v>1610</v>
      </c>
      <c r="G583" s="256"/>
      <c r="H583" s="37"/>
      <c r="BU583" s="164"/>
      <c r="BV583" s="165"/>
    </row>
    <row r="584" spans="1:74" ht="12.75" x14ac:dyDescent="0.2">
      <c r="A584" s="161" t="s">
        <v>649</v>
      </c>
      <c r="B584" s="66" t="s">
        <v>1068</v>
      </c>
      <c r="C584" s="80" t="s">
        <v>1611</v>
      </c>
      <c r="D584" s="34"/>
      <c r="E584" s="33"/>
      <c r="F584" s="255" t="s">
        <v>1610</v>
      </c>
      <c r="G584" s="256"/>
      <c r="H584" s="37"/>
      <c r="BU584" s="164"/>
      <c r="BV584" s="165"/>
    </row>
    <row r="585" spans="1:74" ht="38.25" customHeight="1" x14ac:dyDescent="0.2">
      <c r="A585" s="161" t="s">
        <v>650</v>
      </c>
      <c r="B585" s="40" t="s">
        <v>1484</v>
      </c>
      <c r="C585" s="71" t="s">
        <v>1611</v>
      </c>
      <c r="D585" s="41" t="s">
        <v>528</v>
      </c>
      <c r="E585" s="71"/>
      <c r="F585" s="255" t="s">
        <v>1610</v>
      </c>
      <c r="G585" s="256"/>
      <c r="H585" s="37"/>
      <c r="BU585" s="164"/>
      <c r="BV585" s="165"/>
    </row>
    <row r="586" spans="1:74" ht="114.75" x14ac:dyDescent="0.2">
      <c r="A586" s="161" t="s">
        <v>651</v>
      </c>
      <c r="B586" s="206" t="s">
        <v>1485</v>
      </c>
      <c r="C586" s="38" t="s">
        <v>1611</v>
      </c>
      <c r="D586" s="41" t="s">
        <v>1486</v>
      </c>
      <c r="E586" s="41" t="s">
        <v>1287</v>
      </c>
      <c r="F586" s="255" t="s">
        <v>1610</v>
      </c>
      <c r="G586" s="256"/>
      <c r="H586" s="37"/>
      <c r="BU586" s="164"/>
      <c r="BV586" s="165"/>
    </row>
    <row r="587" spans="1:74" ht="25.5" x14ac:dyDescent="0.2">
      <c r="A587" s="161" t="s">
        <v>652</v>
      </c>
      <c r="B587" s="40" t="s">
        <v>931</v>
      </c>
      <c r="C587" s="80" t="s">
        <v>1611</v>
      </c>
      <c r="D587" s="41" t="s">
        <v>932</v>
      </c>
      <c r="E587" s="41"/>
      <c r="F587" s="255" t="s">
        <v>1610</v>
      </c>
      <c r="G587" s="256"/>
      <c r="H587" s="39"/>
      <c r="BU587" s="164"/>
      <c r="BV587" s="165"/>
    </row>
    <row r="588" spans="1:74" ht="76.5" x14ac:dyDescent="0.2">
      <c r="A588" s="161" t="s">
        <v>1487</v>
      </c>
      <c r="B588" s="204" t="s">
        <v>1488</v>
      </c>
      <c r="C588" s="71" t="s">
        <v>1611</v>
      </c>
      <c r="D588" s="72" t="s">
        <v>1489</v>
      </c>
      <c r="E588" s="41"/>
      <c r="F588" s="255" t="s">
        <v>1610</v>
      </c>
      <c r="G588" s="256"/>
      <c r="H588" s="37"/>
      <c r="BU588" s="164"/>
      <c r="BV588" s="165"/>
    </row>
    <row r="589" spans="1:74" ht="12.75" x14ac:dyDescent="0.2">
      <c r="A589" s="167"/>
      <c r="B589" s="51"/>
      <c r="C589" s="52"/>
      <c r="D589" s="53"/>
      <c r="E589" s="52"/>
      <c r="F589" s="54">
        <v>1</v>
      </c>
      <c r="G589" s="55"/>
      <c r="H589" s="55">
        <f t="shared" si="21"/>
        <v>0</v>
      </c>
      <c r="BU589" s="164"/>
      <c r="BV589" s="165"/>
    </row>
    <row r="590" spans="1:74" ht="12.75" x14ac:dyDescent="0.2">
      <c r="A590" s="166" t="s">
        <v>653</v>
      </c>
      <c r="B590" s="27" t="s">
        <v>654</v>
      </c>
      <c r="C590" s="28"/>
      <c r="D590" s="28"/>
      <c r="E590" s="28"/>
      <c r="F590" s="29">
        <v>1</v>
      </c>
      <c r="G590" s="30"/>
      <c r="H590" s="31">
        <f t="shared" si="21"/>
        <v>0</v>
      </c>
      <c r="BU590" s="164"/>
      <c r="BV590" s="165"/>
    </row>
    <row r="591" spans="1:74" ht="63.75" x14ac:dyDescent="0.2">
      <c r="A591" s="161" t="s">
        <v>655</v>
      </c>
      <c r="B591" s="40" t="s">
        <v>1490</v>
      </c>
      <c r="C591" s="38" t="s">
        <v>1611</v>
      </c>
      <c r="D591" s="72" t="s">
        <v>1491</v>
      </c>
      <c r="E591" s="71"/>
      <c r="F591" s="255" t="s">
        <v>1610</v>
      </c>
      <c r="G591" s="256"/>
      <c r="H591" s="37"/>
      <c r="BU591" s="164"/>
      <c r="BV591" s="165"/>
    </row>
    <row r="592" spans="1:74" ht="12.75" x14ac:dyDescent="0.2">
      <c r="A592" s="161" t="s">
        <v>656</v>
      </c>
      <c r="B592" s="66" t="s">
        <v>1068</v>
      </c>
      <c r="C592" s="80" t="s">
        <v>1611</v>
      </c>
      <c r="D592" s="72"/>
      <c r="E592" s="71"/>
      <c r="F592" s="255" t="s">
        <v>1610</v>
      </c>
      <c r="G592" s="256"/>
      <c r="H592" s="37"/>
      <c r="BU592" s="164"/>
      <c r="BV592" s="165"/>
    </row>
    <row r="593" spans="1:74" ht="63.75" x14ac:dyDescent="0.2">
      <c r="A593" s="161" t="s">
        <v>657</v>
      </c>
      <c r="B593" s="40" t="s">
        <v>1476</v>
      </c>
      <c r="C593" s="38" t="s">
        <v>1611</v>
      </c>
      <c r="D593" s="41" t="s">
        <v>1477</v>
      </c>
      <c r="E593" s="71" t="s">
        <v>974</v>
      </c>
      <c r="F593" s="255" t="s">
        <v>1610</v>
      </c>
      <c r="G593" s="256"/>
      <c r="H593" s="37"/>
      <c r="BU593" s="164"/>
      <c r="BV593" s="165"/>
    </row>
    <row r="594" spans="1:74" ht="38.25" x14ac:dyDescent="0.2">
      <c r="A594" s="161" t="s">
        <v>658</v>
      </c>
      <c r="B594" s="40" t="s">
        <v>1492</v>
      </c>
      <c r="C594" s="80" t="s">
        <v>1611</v>
      </c>
      <c r="D594" s="41" t="s">
        <v>1480</v>
      </c>
      <c r="E594" s="71"/>
      <c r="F594" s="255" t="s">
        <v>1610</v>
      </c>
      <c r="G594" s="256"/>
      <c r="H594" s="37"/>
      <c r="BU594" s="164"/>
      <c r="BV594" s="165"/>
    </row>
    <row r="595" spans="1:74" ht="25.5" x14ac:dyDescent="0.2">
      <c r="A595" s="161" t="s">
        <v>1561</v>
      </c>
      <c r="B595" s="76" t="s">
        <v>1493</v>
      </c>
      <c r="C595" s="80" t="s">
        <v>1611</v>
      </c>
      <c r="D595" s="71"/>
      <c r="E595" s="71"/>
      <c r="F595" s="255" t="s">
        <v>1610</v>
      </c>
      <c r="G595" s="256"/>
      <c r="H595" s="37"/>
      <c r="BU595" s="164"/>
      <c r="BV595" s="165"/>
    </row>
    <row r="596" spans="1:74" ht="178.5" x14ac:dyDescent="0.2">
      <c r="A596" s="161" t="s">
        <v>659</v>
      </c>
      <c r="B596" s="241" t="s">
        <v>1640</v>
      </c>
      <c r="C596" s="80" t="s">
        <v>1611</v>
      </c>
      <c r="D596" s="72" t="s">
        <v>1636</v>
      </c>
      <c r="E596" s="41" t="s">
        <v>1153</v>
      </c>
      <c r="F596" s="255" t="s">
        <v>1610</v>
      </c>
      <c r="G596" s="256"/>
      <c r="H596" s="37"/>
      <c r="BU596" s="164"/>
      <c r="BV596" s="165"/>
    </row>
    <row r="597" spans="1:74" ht="25.5" x14ac:dyDescent="0.2">
      <c r="A597" s="161" t="s">
        <v>1494</v>
      </c>
      <c r="B597" s="76" t="s">
        <v>1495</v>
      </c>
      <c r="C597" s="80" t="s">
        <v>1611</v>
      </c>
      <c r="D597" s="71"/>
      <c r="E597" s="71"/>
      <c r="F597" s="255" t="s">
        <v>1610</v>
      </c>
      <c r="G597" s="256"/>
      <c r="H597" s="37"/>
      <c r="BU597" s="164"/>
      <c r="BV597" s="165"/>
    </row>
    <row r="598" spans="1:74" ht="25.5" x14ac:dyDescent="0.2">
      <c r="A598" s="161" t="s">
        <v>1496</v>
      </c>
      <c r="B598" s="76" t="s">
        <v>1497</v>
      </c>
      <c r="C598" s="80" t="s">
        <v>1611</v>
      </c>
      <c r="D598" s="71"/>
      <c r="E598" s="71"/>
      <c r="F598" s="255" t="s">
        <v>1610</v>
      </c>
      <c r="G598" s="256"/>
      <c r="H598" s="37"/>
      <c r="BU598" s="164"/>
      <c r="BV598" s="165"/>
    </row>
    <row r="599" spans="1:74" ht="243.75" x14ac:dyDescent="0.2">
      <c r="A599" s="161" t="s">
        <v>660</v>
      </c>
      <c r="B599" s="241" t="s">
        <v>1657</v>
      </c>
      <c r="C599" s="72"/>
      <c r="D599" s="41" t="s">
        <v>1655</v>
      </c>
      <c r="E599" s="41" t="s">
        <v>1588</v>
      </c>
      <c r="F599" s="255" t="s">
        <v>1610</v>
      </c>
      <c r="G599" s="256"/>
      <c r="H599" s="37"/>
      <c r="BU599" s="164"/>
      <c r="BV599" s="165"/>
    </row>
    <row r="600" spans="1:74" ht="12.75" x14ac:dyDescent="0.2">
      <c r="A600" s="161" t="s">
        <v>661</v>
      </c>
      <c r="B600" s="85" t="s">
        <v>1498</v>
      </c>
      <c r="C600" s="80" t="s">
        <v>1611</v>
      </c>
      <c r="D600" s="41"/>
      <c r="E600" s="41"/>
      <c r="F600" s="255" t="s">
        <v>1610</v>
      </c>
      <c r="G600" s="256"/>
      <c r="H600" s="37"/>
      <c r="BU600" s="164"/>
      <c r="BV600" s="165"/>
    </row>
    <row r="601" spans="1:74" ht="12.75" x14ac:dyDescent="0.2">
      <c r="A601" s="161" t="s">
        <v>1499</v>
      </c>
      <c r="B601" s="85" t="s">
        <v>1500</v>
      </c>
      <c r="C601" s="80" t="s">
        <v>1611</v>
      </c>
      <c r="D601" s="41"/>
      <c r="E601" s="41"/>
      <c r="F601" s="255" t="s">
        <v>1610</v>
      </c>
      <c r="G601" s="256"/>
      <c r="H601" s="37"/>
      <c r="BU601" s="164"/>
      <c r="BV601" s="165"/>
    </row>
    <row r="602" spans="1:74" ht="12.75" x14ac:dyDescent="0.2">
      <c r="A602" s="161" t="s">
        <v>1501</v>
      </c>
      <c r="B602" s="85" t="s">
        <v>1502</v>
      </c>
      <c r="C602" s="80" t="s">
        <v>1611</v>
      </c>
      <c r="D602" s="41"/>
      <c r="E602" s="41"/>
      <c r="F602" s="255" t="s">
        <v>1610</v>
      </c>
      <c r="G602" s="256"/>
      <c r="H602" s="37"/>
      <c r="BU602" s="164"/>
      <c r="BV602" s="165"/>
    </row>
    <row r="603" spans="1:74" ht="12.75" x14ac:dyDescent="0.2">
      <c r="A603" s="161" t="s">
        <v>1503</v>
      </c>
      <c r="B603" s="85" t="s">
        <v>1504</v>
      </c>
      <c r="C603" s="80" t="s">
        <v>1611</v>
      </c>
      <c r="D603" s="41"/>
      <c r="E603" s="41"/>
      <c r="F603" s="255" t="s">
        <v>1610</v>
      </c>
      <c r="G603" s="256"/>
      <c r="H603" s="37"/>
      <c r="BU603" s="164"/>
      <c r="BV603" s="165"/>
    </row>
    <row r="604" spans="1:74" ht="12.75" x14ac:dyDescent="0.2">
      <c r="A604" s="161" t="s">
        <v>1505</v>
      </c>
      <c r="B604" s="85" t="s">
        <v>1506</v>
      </c>
      <c r="C604" s="80" t="s">
        <v>1613</v>
      </c>
      <c r="D604" s="41"/>
      <c r="E604" s="41"/>
      <c r="F604" s="255" t="s">
        <v>1610</v>
      </c>
      <c r="G604" s="256"/>
      <c r="H604" s="37"/>
      <c r="BU604" s="164"/>
      <c r="BV604" s="165"/>
    </row>
    <row r="605" spans="1:74" ht="12.75" x14ac:dyDescent="0.2">
      <c r="A605" s="161" t="s">
        <v>1507</v>
      </c>
      <c r="B605" s="85" t="s">
        <v>1508</v>
      </c>
      <c r="C605" s="80" t="s">
        <v>1611</v>
      </c>
      <c r="D605" s="41"/>
      <c r="E605" s="41"/>
      <c r="F605" s="255" t="s">
        <v>1610</v>
      </c>
      <c r="G605" s="256"/>
      <c r="H605" s="37"/>
      <c r="BU605" s="164"/>
      <c r="BV605" s="165"/>
    </row>
    <row r="606" spans="1:74" ht="12.75" x14ac:dyDescent="0.2">
      <c r="A606" s="161" t="s">
        <v>1509</v>
      </c>
      <c r="B606" s="85" t="s">
        <v>1510</v>
      </c>
      <c r="C606" s="80" t="s">
        <v>1613</v>
      </c>
      <c r="D606" s="41"/>
      <c r="E606" s="41"/>
      <c r="F606" s="255" t="s">
        <v>1610</v>
      </c>
      <c r="G606" s="256"/>
      <c r="H606" s="37"/>
      <c r="BU606" s="164"/>
      <c r="BV606" s="165"/>
    </row>
    <row r="607" spans="1:74" ht="25.5" x14ac:dyDescent="0.2">
      <c r="A607" s="161" t="s">
        <v>1511</v>
      </c>
      <c r="B607" s="76" t="s">
        <v>1512</v>
      </c>
      <c r="C607" s="80" t="s">
        <v>1611</v>
      </c>
      <c r="D607" s="71"/>
      <c r="E607" s="71"/>
      <c r="F607" s="255" t="s">
        <v>1610</v>
      </c>
      <c r="G607" s="256"/>
      <c r="H607" s="37"/>
      <c r="BU607" s="164"/>
      <c r="BV607" s="165"/>
    </row>
    <row r="608" spans="1:74" ht="25.5" x14ac:dyDescent="0.2">
      <c r="A608" s="161" t="s">
        <v>1513</v>
      </c>
      <c r="B608" s="76" t="s">
        <v>1514</v>
      </c>
      <c r="C608" s="80" t="s">
        <v>1611</v>
      </c>
      <c r="D608" s="71"/>
      <c r="E608" s="71"/>
      <c r="F608" s="255" t="s">
        <v>1610</v>
      </c>
      <c r="G608" s="256"/>
      <c r="H608" s="37"/>
      <c r="BU608" s="164"/>
      <c r="BV608" s="165"/>
    </row>
    <row r="609" spans="1:74" ht="25.5" x14ac:dyDescent="0.2">
      <c r="A609" s="161" t="s">
        <v>662</v>
      </c>
      <c r="B609" s="40" t="s">
        <v>931</v>
      </c>
      <c r="C609" s="80" t="s">
        <v>1611</v>
      </c>
      <c r="D609" s="41" t="s">
        <v>932</v>
      </c>
      <c r="E609" s="41"/>
      <c r="F609" s="255" t="s">
        <v>1610</v>
      </c>
      <c r="G609" s="256"/>
      <c r="H609" s="39"/>
      <c r="BU609" s="164"/>
      <c r="BV609" s="165"/>
    </row>
    <row r="610" spans="1:74" ht="12.75" x14ac:dyDescent="0.2">
      <c r="A610" s="167"/>
      <c r="B610" s="51"/>
      <c r="C610" s="52"/>
      <c r="D610" s="53"/>
      <c r="E610" s="52"/>
      <c r="F610" s="54">
        <v>1</v>
      </c>
      <c r="G610" s="55"/>
      <c r="H610" s="55">
        <f t="shared" si="21"/>
        <v>0</v>
      </c>
      <c r="BU610" s="164"/>
      <c r="BV610" s="165"/>
    </row>
    <row r="611" spans="1:74" ht="12.75" x14ac:dyDescent="0.2">
      <c r="A611" s="175" t="s">
        <v>663</v>
      </c>
      <c r="B611" s="27" t="s">
        <v>664</v>
      </c>
      <c r="C611" s="28"/>
      <c r="D611" s="28"/>
      <c r="E611" s="28"/>
      <c r="F611" s="29">
        <v>1</v>
      </c>
      <c r="G611" s="30"/>
      <c r="H611" s="31">
        <f t="shared" si="21"/>
        <v>0</v>
      </c>
      <c r="BU611" s="164"/>
      <c r="BV611" s="165"/>
    </row>
    <row r="612" spans="1:74" ht="38.25" x14ac:dyDescent="0.2">
      <c r="A612" s="161" t="s">
        <v>665</v>
      </c>
      <c r="B612" s="40" t="s">
        <v>1327</v>
      </c>
      <c r="C612" s="38" t="s">
        <v>1611</v>
      </c>
      <c r="D612" s="72" t="s">
        <v>666</v>
      </c>
      <c r="E612" s="71"/>
      <c r="F612" s="255" t="s">
        <v>1610</v>
      </c>
      <c r="G612" s="256"/>
      <c r="H612" s="37"/>
      <c r="BU612" s="164"/>
      <c r="BV612" s="165"/>
    </row>
    <row r="613" spans="1:74" ht="25.5" x14ac:dyDescent="0.2">
      <c r="A613" s="161" t="s">
        <v>667</v>
      </c>
      <c r="B613" s="40" t="s">
        <v>1224</v>
      </c>
      <c r="C613" s="80" t="s">
        <v>1611</v>
      </c>
      <c r="D613" s="41" t="s">
        <v>1225</v>
      </c>
      <c r="E613" s="41" t="s">
        <v>1226</v>
      </c>
      <c r="F613" s="255" t="s">
        <v>1610</v>
      </c>
      <c r="G613" s="256"/>
      <c r="H613" s="37"/>
      <c r="BU613" s="164"/>
      <c r="BV613" s="165"/>
    </row>
    <row r="614" spans="1:74" ht="38.25" x14ac:dyDescent="0.2">
      <c r="A614" s="161" t="s">
        <v>668</v>
      </c>
      <c r="B614" s="40" t="s">
        <v>1327</v>
      </c>
      <c r="C614" s="38" t="s">
        <v>1611</v>
      </c>
      <c r="D614" s="72" t="s">
        <v>666</v>
      </c>
      <c r="E614" s="71"/>
      <c r="F614" s="255" t="s">
        <v>1610</v>
      </c>
      <c r="G614" s="256"/>
      <c r="H614" s="37"/>
      <c r="BU614" s="164"/>
      <c r="BV614" s="165"/>
    </row>
    <row r="615" spans="1:74" ht="25.5" x14ac:dyDescent="0.2">
      <c r="A615" s="161" t="s">
        <v>669</v>
      </c>
      <c r="B615" s="40" t="s">
        <v>1515</v>
      </c>
      <c r="C615" s="80" t="s">
        <v>1611</v>
      </c>
      <c r="D615" s="72" t="s">
        <v>1267</v>
      </c>
      <c r="E615" s="71"/>
      <c r="F615" s="255" t="s">
        <v>1610</v>
      </c>
      <c r="G615" s="256"/>
      <c r="H615" s="37"/>
      <c r="BU615" s="164"/>
      <c r="BV615" s="165"/>
    </row>
    <row r="616" spans="1:74" ht="38.25" x14ac:dyDescent="0.2">
      <c r="A616" s="161" t="s">
        <v>670</v>
      </c>
      <c r="B616" s="40" t="s">
        <v>1327</v>
      </c>
      <c r="C616" s="38" t="s">
        <v>1611</v>
      </c>
      <c r="D616" s="72" t="s">
        <v>497</v>
      </c>
      <c r="E616" s="71"/>
      <c r="F616" s="255" t="s">
        <v>1610</v>
      </c>
      <c r="G616" s="256"/>
      <c r="H616" s="37"/>
      <c r="BU616" s="164"/>
      <c r="BV616" s="165"/>
    </row>
    <row r="617" spans="1:74" ht="51" x14ac:dyDescent="0.2">
      <c r="A617" s="161" t="s">
        <v>671</v>
      </c>
      <c r="B617" s="40" t="s">
        <v>1409</v>
      </c>
      <c r="C617" s="38" t="s">
        <v>1609</v>
      </c>
      <c r="D617" s="72" t="s">
        <v>486</v>
      </c>
      <c r="E617" s="71"/>
      <c r="F617" s="255" t="s">
        <v>1610</v>
      </c>
      <c r="G617" s="256"/>
      <c r="H617" s="37"/>
      <c r="BU617" s="164"/>
      <c r="BV617" s="165"/>
    </row>
    <row r="618" spans="1:74" ht="25.5" x14ac:dyDescent="0.2">
      <c r="A618" s="161" t="s">
        <v>672</v>
      </c>
      <c r="B618" s="40" t="s">
        <v>931</v>
      </c>
      <c r="C618" s="80" t="s">
        <v>1611</v>
      </c>
      <c r="D618" s="41" t="s">
        <v>932</v>
      </c>
      <c r="E618" s="41"/>
      <c r="F618" s="255" t="s">
        <v>1610</v>
      </c>
      <c r="G618" s="256"/>
      <c r="H618" s="39"/>
      <c r="BU618" s="164"/>
      <c r="BV618" s="165"/>
    </row>
    <row r="619" spans="1:74" ht="12.75" x14ac:dyDescent="0.2">
      <c r="A619" s="167"/>
      <c r="B619" s="51"/>
      <c r="C619" s="52"/>
      <c r="D619" s="53"/>
      <c r="E619" s="52"/>
      <c r="F619" s="54">
        <v>1</v>
      </c>
      <c r="G619" s="55"/>
      <c r="H619" s="55">
        <f t="shared" si="21"/>
        <v>0</v>
      </c>
      <c r="BU619" s="164"/>
      <c r="BV619" s="165"/>
    </row>
    <row r="620" spans="1:74" ht="12.75" x14ac:dyDescent="0.2">
      <c r="A620" s="166" t="s">
        <v>673</v>
      </c>
      <c r="B620" s="27" t="s">
        <v>674</v>
      </c>
      <c r="C620" s="28"/>
      <c r="D620" s="28"/>
      <c r="E620" s="28"/>
      <c r="F620" s="29">
        <v>1</v>
      </c>
      <c r="G620" s="30"/>
      <c r="H620" s="31">
        <f t="shared" si="21"/>
        <v>0</v>
      </c>
      <c r="BU620" s="164"/>
      <c r="BV620" s="165"/>
    </row>
    <row r="621" spans="1:74" ht="12.75" x14ac:dyDescent="0.2">
      <c r="A621" s="161" t="s">
        <v>675</v>
      </c>
      <c r="B621" s="66" t="s">
        <v>676</v>
      </c>
      <c r="C621" s="80" t="s">
        <v>1611</v>
      </c>
      <c r="D621" s="34" t="s">
        <v>677</v>
      </c>
      <c r="E621" s="33" t="s">
        <v>678</v>
      </c>
      <c r="F621" s="255" t="s">
        <v>1610</v>
      </c>
      <c r="G621" s="256"/>
      <c r="H621" s="37"/>
      <c r="BU621" s="164"/>
      <c r="BV621" s="165"/>
    </row>
    <row r="622" spans="1:74" ht="51" x14ac:dyDescent="0.2">
      <c r="A622" s="161" t="s">
        <v>679</v>
      </c>
      <c r="B622" s="207" t="s">
        <v>1516</v>
      </c>
      <c r="C622" s="80" t="s">
        <v>1617</v>
      </c>
      <c r="D622" s="41"/>
      <c r="E622" s="41"/>
      <c r="F622" s="255" t="s">
        <v>1610</v>
      </c>
      <c r="G622" s="256"/>
      <c r="H622" s="37"/>
      <c r="BU622" s="164"/>
      <c r="BV622" s="165"/>
    </row>
    <row r="623" spans="1:74" ht="51" x14ac:dyDescent="0.2">
      <c r="A623" s="161" t="s">
        <v>681</v>
      </c>
      <c r="B623" s="207" t="s">
        <v>1517</v>
      </c>
      <c r="C623" s="80" t="s">
        <v>1618</v>
      </c>
      <c r="D623" s="41"/>
      <c r="E623" s="41"/>
      <c r="F623" s="255" t="s">
        <v>1610</v>
      </c>
      <c r="G623" s="256"/>
      <c r="H623" s="37"/>
      <c r="BU623" s="164"/>
      <c r="BV623" s="165"/>
    </row>
    <row r="624" spans="1:74" ht="89.25" x14ac:dyDescent="0.2">
      <c r="A624" s="161" t="s">
        <v>683</v>
      </c>
      <c r="B624" s="208" t="s">
        <v>1518</v>
      </c>
      <c r="C624" s="90" t="s">
        <v>1615</v>
      </c>
      <c r="D624" s="41"/>
      <c r="E624" s="41" t="s">
        <v>685</v>
      </c>
      <c r="F624" s="255" t="s">
        <v>1610</v>
      </c>
      <c r="G624" s="256"/>
      <c r="H624" s="37"/>
      <c r="BU624" s="164"/>
      <c r="BV624" s="165"/>
    </row>
    <row r="625" spans="1:74" ht="76.5" x14ac:dyDescent="0.2">
      <c r="A625" s="161" t="s">
        <v>687</v>
      </c>
      <c r="B625" s="208" t="s">
        <v>1520</v>
      </c>
      <c r="C625" s="43" t="s">
        <v>1615</v>
      </c>
      <c r="D625" s="41"/>
      <c r="E625" s="92"/>
      <c r="F625" s="255" t="s">
        <v>1610</v>
      </c>
      <c r="G625" s="256"/>
      <c r="H625" s="37"/>
      <c r="BU625" s="164"/>
      <c r="BV625" s="165"/>
    </row>
    <row r="626" spans="1:74" ht="84" x14ac:dyDescent="0.2">
      <c r="A626" s="161" t="s">
        <v>689</v>
      </c>
      <c r="B626" s="209" t="s">
        <v>1521</v>
      </c>
      <c r="C626" s="217" t="s">
        <v>1615</v>
      </c>
      <c r="D626" s="41"/>
      <c r="E626" s="94" t="s">
        <v>691</v>
      </c>
      <c r="F626" s="255" t="s">
        <v>1610</v>
      </c>
      <c r="G626" s="256"/>
      <c r="H626" s="37"/>
      <c r="BU626" s="164"/>
      <c r="BV626" s="165"/>
    </row>
    <row r="627" spans="1:74" ht="63.75" x14ac:dyDescent="0.2">
      <c r="A627" s="161" t="s">
        <v>692</v>
      </c>
      <c r="B627" s="208" t="s">
        <v>1523</v>
      </c>
      <c r="C627" s="95" t="s">
        <v>1615</v>
      </c>
      <c r="D627" s="96"/>
      <c r="E627" s="33" t="s">
        <v>694</v>
      </c>
      <c r="F627" s="255" t="s">
        <v>1610</v>
      </c>
      <c r="G627" s="256"/>
      <c r="H627" s="37"/>
      <c r="BU627" s="164"/>
      <c r="BV627" s="165"/>
    </row>
    <row r="628" spans="1:74" ht="76.5" x14ac:dyDescent="0.2">
      <c r="A628" s="161" t="s">
        <v>695</v>
      </c>
      <c r="B628" s="207" t="s">
        <v>1525</v>
      </c>
      <c r="C628" s="45" t="s">
        <v>1613</v>
      </c>
      <c r="D628" s="35"/>
      <c r="E628" s="35"/>
      <c r="F628" s="255" t="s">
        <v>1610</v>
      </c>
      <c r="G628" s="256"/>
      <c r="H628" s="37"/>
      <c r="BU628" s="164"/>
      <c r="BV628" s="165"/>
    </row>
    <row r="629" spans="1:74" ht="76.5" x14ac:dyDescent="0.2">
      <c r="A629" s="161" t="s">
        <v>697</v>
      </c>
      <c r="B629" s="207" t="s">
        <v>1526</v>
      </c>
      <c r="C629" s="45" t="s">
        <v>1614</v>
      </c>
      <c r="D629" s="35"/>
      <c r="E629" s="35"/>
      <c r="F629" s="255" t="s">
        <v>1610</v>
      </c>
      <c r="G629" s="256"/>
      <c r="H629" s="37"/>
      <c r="BU629" s="164"/>
      <c r="BV629" s="165"/>
    </row>
    <row r="630" spans="1:74" ht="63.75" x14ac:dyDescent="0.2">
      <c r="A630" s="161" t="s">
        <v>699</v>
      </c>
      <c r="B630" s="63" t="s">
        <v>700</v>
      </c>
      <c r="C630" s="80" t="s">
        <v>1611</v>
      </c>
      <c r="D630" s="35"/>
      <c r="E630" s="35"/>
      <c r="F630" s="255" t="s">
        <v>1610</v>
      </c>
      <c r="G630" s="256"/>
      <c r="H630" s="37"/>
      <c r="BU630" s="164"/>
      <c r="BV630" s="165"/>
    </row>
    <row r="631" spans="1:74" ht="102" x14ac:dyDescent="0.2">
      <c r="A631" s="161" t="s">
        <v>701</v>
      </c>
      <c r="B631" s="63" t="s">
        <v>702</v>
      </c>
      <c r="C631" s="45" t="s">
        <v>1609</v>
      </c>
      <c r="D631" s="35"/>
      <c r="E631" s="35" t="s">
        <v>686</v>
      </c>
      <c r="F631" s="255" t="s">
        <v>1610</v>
      </c>
      <c r="G631" s="256"/>
      <c r="H631" s="37"/>
      <c r="BU631" s="164"/>
      <c r="BV631" s="165"/>
    </row>
    <row r="632" spans="1:74" ht="51" x14ac:dyDescent="0.2">
      <c r="A632" s="161" t="s">
        <v>703</v>
      </c>
      <c r="B632" s="63" t="s">
        <v>704</v>
      </c>
      <c r="C632" s="80" t="s">
        <v>1611</v>
      </c>
      <c r="D632" s="35"/>
      <c r="E632" s="35"/>
      <c r="F632" s="255" t="s">
        <v>1610</v>
      </c>
      <c r="G632" s="256"/>
      <c r="H632" s="37"/>
      <c r="BU632" s="164"/>
      <c r="BV632" s="165"/>
    </row>
    <row r="633" spans="1:74" ht="140.25" x14ac:dyDescent="0.2">
      <c r="A633" s="161" t="s">
        <v>705</v>
      </c>
      <c r="B633" s="63" t="s">
        <v>706</v>
      </c>
      <c r="C633" s="45" t="s">
        <v>1614</v>
      </c>
      <c r="D633" s="35"/>
      <c r="E633" s="35" t="s">
        <v>707</v>
      </c>
      <c r="F633" s="255" t="s">
        <v>1610</v>
      </c>
      <c r="G633" s="256"/>
      <c r="H633" s="37"/>
      <c r="BU633" s="164"/>
      <c r="BV633" s="165"/>
    </row>
    <row r="634" spans="1:74" ht="12.75" customHeight="1" x14ac:dyDescent="0.2">
      <c r="A634" s="265" t="s">
        <v>708</v>
      </c>
      <c r="B634" s="263" t="s">
        <v>709</v>
      </c>
      <c r="C634" s="88"/>
      <c r="D634" s="257"/>
      <c r="E634" s="257"/>
      <c r="F634" s="267" t="s">
        <v>1610</v>
      </c>
      <c r="G634" s="268"/>
      <c r="H634" s="259"/>
      <c r="BU634" s="164"/>
      <c r="BV634" s="165"/>
    </row>
    <row r="635" spans="1:74" ht="12.75" x14ac:dyDescent="0.2">
      <c r="A635" s="266"/>
      <c r="B635" s="264"/>
      <c r="C635" s="216" t="s">
        <v>1619</v>
      </c>
      <c r="D635" s="258"/>
      <c r="E635" s="258"/>
      <c r="F635" s="269"/>
      <c r="G635" s="270"/>
      <c r="H635" s="260"/>
      <c r="BU635" s="164"/>
      <c r="BV635" s="165"/>
    </row>
    <row r="636" spans="1:74" ht="12.75" x14ac:dyDescent="0.2">
      <c r="A636" s="167"/>
      <c r="B636" s="51"/>
      <c r="C636" s="52"/>
      <c r="D636" s="53"/>
      <c r="E636" s="52"/>
      <c r="F636" s="54">
        <v>1</v>
      </c>
      <c r="G636" s="55"/>
      <c r="H636" s="55">
        <f t="shared" ref="H636:H661" si="22">G636*F636</f>
        <v>0</v>
      </c>
      <c r="BU636" s="164"/>
      <c r="BV636" s="165"/>
    </row>
    <row r="637" spans="1:74" ht="12.75" x14ac:dyDescent="0.2">
      <c r="A637" s="166" t="s">
        <v>710</v>
      </c>
      <c r="B637" s="27" t="s">
        <v>711</v>
      </c>
      <c r="C637" s="28"/>
      <c r="D637" s="28"/>
      <c r="E637" s="28"/>
      <c r="F637" s="29">
        <v>1</v>
      </c>
      <c r="G637" s="30"/>
      <c r="H637" s="31">
        <f t="shared" si="22"/>
        <v>0</v>
      </c>
      <c r="BU637" s="164"/>
      <c r="BV637" s="165"/>
    </row>
    <row r="638" spans="1:74" ht="38.25" x14ac:dyDescent="0.2">
      <c r="A638" s="161" t="s">
        <v>712</v>
      </c>
      <c r="B638" s="40" t="s">
        <v>1344</v>
      </c>
      <c r="C638" s="71" t="s">
        <v>1611</v>
      </c>
      <c r="D638" s="72" t="s">
        <v>713</v>
      </c>
      <c r="E638" s="71"/>
      <c r="F638" s="255" t="s">
        <v>1610</v>
      </c>
      <c r="G638" s="256"/>
      <c r="H638" s="37"/>
      <c r="BU638" s="164"/>
      <c r="BV638" s="165"/>
    </row>
    <row r="639" spans="1:74" ht="25.5" x14ac:dyDescent="0.2">
      <c r="A639" s="161" t="s">
        <v>714</v>
      </c>
      <c r="B639" s="40" t="s">
        <v>931</v>
      </c>
      <c r="C639" s="38" t="s">
        <v>1611</v>
      </c>
      <c r="D639" s="41" t="s">
        <v>932</v>
      </c>
      <c r="E639" s="41"/>
      <c r="F639" s="255" t="s">
        <v>1610</v>
      </c>
      <c r="G639" s="256"/>
      <c r="H639" s="37"/>
      <c r="BU639" s="164"/>
      <c r="BV639" s="165"/>
    </row>
    <row r="640" spans="1:74" ht="25.5" x14ac:dyDescent="0.2">
      <c r="A640" s="161" t="s">
        <v>715</v>
      </c>
      <c r="B640" s="40" t="s">
        <v>996</v>
      </c>
      <c r="C640" s="38" t="s">
        <v>1611</v>
      </c>
      <c r="D640" s="41" t="s">
        <v>131</v>
      </c>
      <c r="E640" s="41"/>
      <c r="F640" s="255" t="s">
        <v>1610</v>
      </c>
      <c r="G640" s="256"/>
      <c r="H640" s="37"/>
      <c r="BU640" s="164"/>
      <c r="BV640" s="165"/>
    </row>
    <row r="641" spans="1:74" ht="12.75" x14ac:dyDescent="0.2">
      <c r="A641" s="161" t="s">
        <v>716</v>
      </c>
      <c r="B641" s="194" t="s">
        <v>133</v>
      </c>
      <c r="C641" s="38" t="s">
        <v>1611</v>
      </c>
      <c r="D641" s="205"/>
      <c r="E641" s="41"/>
      <c r="F641" s="255" t="s">
        <v>1610</v>
      </c>
      <c r="G641" s="256"/>
      <c r="H641" s="37"/>
      <c r="BU641" s="164"/>
      <c r="BV641" s="165"/>
    </row>
    <row r="642" spans="1:74" ht="12.75" x14ac:dyDescent="0.2">
      <c r="A642" s="161" t="s">
        <v>717</v>
      </c>
      <c r="B642" s="40" t="s">
        <v>1527</v>
      </c>
      <c r="C642" s="38" t="s">
        <v>1611</v>
      </c>
      <c r="D642" s="205"/>
      <c r="E642" s="41"/>
      <c r="F642" s="255" t="s">
        <v>1610</v>
      </c>
      <c r="G642" s="256"/>
      <c r="H642" s="37"/>
      <c r="BU642" s="164"/>
      <c r="BV642" s="165"/>
    </row>
    <row r="643" spans="1:74" ht="12.75" x14ac:dyDescent="0.2">
      <c r="A643" s="167"/>
      <c r="B643" s="51"/>
      <c r="C643" s="52"/>
      <c r="D643" s="53"/>
      <c r="E643" s="52"/>
      <c r="F643" s="54">
        <v>1</v>
      </c>
      <c r="G643" s="55"/>
      <c r="H643" s="55">
        <f t="shared" si="22"/>
        <v>0</v>
      </c>
      <c r="BU643" s="164"/>
      <c r="BV643" s="165"/>
    </row>
    <row r="644" spans="1:74" ht="12.75" x14ac:dyDescent="0.2">
      <c r="A644" s="166" t="s">
        <v>718</v>
      </c>
      <c r="B644" s="27" t="s">
        <v>719</v>
      </c>
      <c r="C644" s="28"/>
      <c r="D644" s="28"/>
      <c r="E644" s="28"/>
      <c r="F644" s="29">
        <v>1</v>
      </c>
      <c r="G644" s="30"/>
      <c r="H644" s="31">
        <f t="shared" si="22"/>
        <v>0</v>
      </c>
      <c r="BU644" s="164"/>
      <c r="BV644" s="165"/>
    </row>
    <row r="645" spans="1:74" ht="229.5" x14ac:dyDescent="0.2">
      <c r="A645" s="161" t="s">
        <v>720</v>
      </c>
      <c r="B645" s="89" t="s">
        <v>1528</v>
      </c>
      <c r="C645" s="38" t="s">
        <v>1620</v>
      </c>
      <c r="D645" s="41"/>
      <c r="E645" s="71"/>
      <c r="F645" s="255" t="s">
        <v>1610</v>
      </c>
      <c r="G645" s="256"/>
      <c r="H645" s="37"/>
      <c r="BU645" s="164"/>
      <c r="BV645" s="165"/>
    </row>
    <row r="646" spans="1:74" ht="229.5" x14ac:dyDescent="0.2">
      <c r="A646" s="161" t="s">
        <v>721</v>
      </c>
      <c r="B646" s="89" t="s">
        <v>1529</v>
      </c>
      <c r="C646" s="38" t="s">
        <v>1620</v>
      </c>
      <c r="D646" s="41"/>
      <c r="E646" s="71"/>
      <c r="F646" s="255" t="s">
        <v>1610</v>
      </c>
      <c r="G646" s="256"/>
      <c r="H646" s="37"/>
      <c r="BU646" s="164"/>
      <c r="BV646" s="165"/>
    </row>
    <row r="647" spans="1:74" ht="12.75" x14ac:dyDescent="0.2">
      <c r="A647" s="167"/>
      <c r="B647" s="51"/>
      <c r="C647" s="52"/>
      <c r="D647" s="53"/>
      <c r="E647" s="52"/>
      <c r="F647" s="54">
        <v>1</v>
      </c>
      <c r="G647" s="55"/>
      <c r="H647" s="55">
        <f t="shared" si="22"/>
        <v>0</v>
      </c>
      <c r="BU647" s="164"/>
      <c r="BV647" s="165"/>
    </row>
    <row r="648" spans="1:74" ht="12.75" x14ac:dyDescent="0.2">
      <c r="A648" s="166" t="s">
        <v>722</v>
      </c>
      <c r="B648" s="27" t="s">
        <v>723</v>
      </c>
      <c r="C648" s="28"/>
      <c r="D648" s="28"/>
      <c r="E648" s="28"/>
      <c r="F648" s="29">
        <v>1</v>
      </c>
      <c r="G648" s="30"/>
      <c r="H648" s="31">
        <f t="shared" si="22"/>
        <v>0</v>
      </c>
      <c r="BU648" s="164"/>
      <c r="BV648" s="165"/>
    </row>
    <row r="649" spans="1:74" ht="12.75" x14ac:dyDescent="0.2">
      <c r="A649" s="161" t="s">
        <v>724</v>
      </c>
      <c r="B649" s="66" t="s">
        <v>725</v>
      </c>
      <c r="C649" s="71" t="s">
        <v>1611</v>
      </c>
      <c r="D649" s="72"/>
      <c r="E649" s="71" t="s">
        <v>726</v>
      </c>
      <c r="F649" s="255" t="s">
        <v>1610</v>
      </c>
      <c r="G649" s="256"/>
      <c r="H649" s="37"/>
      <c r="BU649" s="164"/>
      <c r="BV649" s="165"/>
    </row>
    <row r="650" spans="1:74" ht="25.5" x14ac:dyDescent="0.2">
      <c r="A650" s="161" t="s">
        <v>1530</v>
      </c>
      <c r="B650" s="76" t="s">
        <v>1531</v>
      </c>
      <c r="C650" s="80" t="s">
        <v>1611</v>
      </c>
      <c r="D650" s="71"/>
      <c r="E650" s="71"/>
      <c r="F650" s="255" t="s">
        <v>1610</v>
      </c>
      <c r="G650" s="256"/>
      <c r="H650" s="37"/>
      <c r="BU650" s="164"/>
      <c r="BV650" s="165"/>
    </row>
    <row r="651" spans="1:74" ht="38.25" x14ac:dyDescent="0.2">
      <c r="A651" s="161" t="s">
        <v>727</v>
      </c>
      <c r="B651" s="40" t="s">
        <v>1532</v>
      </c>
      <c r="C651" s="71" t="s">
        <v>1613</v>
      </c>
      <c r="D651" s="72" t="s">
        <v>409</v>
      </c>
      <c r="E651" s="71"/>
      <c r="F651" s="255" t="s">
        <v>1610</v>
      </c>
      <c r="G651" s="256"/>
      <c r="H651" s="37"/>
      <c r="BU651" s="164"/>
      <c r="BV651" s="165"/>
    </row>
    <row r="652" spans="1:74" ht="12.75" x14ac:dyDescent="0.2">
      <c r="A652" s="161" t="s">
        <v>728</v>
      </c>
      <c r="B652" s="40" t="s">
        <v>1533</v>
      </c>
      <c r="C652" s="38" t="s">
        <v>1611</v>
      </c>
      <c r="D652" s="41" t="s">
        <v>729</v>
      </c>
      <c r="E652" s="41"/>
      <c r="F652" s="255" t="s">
        <v>1610</v>
      </c>
      <c r="G652" s="256"/>
      <c r="H652" s="37"/>
      <c r="BU652" s="164"/>
      <c r="BV652" s="165"/>
    </row>
    <row r="653" spans="1:74" ht="25.5" x14ac:dyDescent="0.2">
      <c r="A653" s="161" t="s">
        <v>730</v>
      </c>
      <c r="B653" s="40" t="s">
        <v>996</v>
      </c>
      <c r="C653" s="38" t="s">
        <v>1611</v>
      </c>
      <c r="D653" s="41" t="s">
        <v>131</v>
      </c>
      <c r="E653" s="41"/>
      <c r="F653" s="255" t="s">
        <v>1610</v>
      </c>
      <c r="G653" s="256"/>
      <c r="H653" s="37"/>
      <c r="BU653" s="164"/>
      <c r="BV653" s="165"/>
    </row>
    <row r="654" spans="1:74" ht="12.75" x14ac:dyDescent="0.2">
      <c r="A654" s="161" t="s">
        <v>731</v>
      </c>
      <c r="B654" s="194" t="s">
        <v>133</v>
      </c>
      <c r="C654" s="38" t="s">
        <v>1611</v>
      </c>
      <c r="D654" s="205"/>
      <c r="E654" s="71"/>
      <c r="F654" s="255" t="s">
        <v>1610</v>
      </c>
      <c r="G654" s="256"/>
      <c r="H654" s="37"/>
      <c r="BU654" s="164"/>
      <c r="BV654" s="165"/>
    </row>
    <row r="655" spans="1:74" ht="25.5" x14ac:dyDescent="0.2">
      <c r="A655" s="161" t="s">
        <v>732</v>
      </c>
      <c r="B655" s="40" t="s">
        <v>931</v>
      </c>
      <c r="C655" s="38" t="s">
        <v>1611</v>
      </c>
      <c r="D655" s="41" t="s">
        <v>932</v>
      </c>
      <c r="E655" s="41"/>
      <c r="F655" s="255" t="s">
        <v>1610</v>
      </c>
      <c r="G655" s="256"/>
      <c r="H655" s="37"/>
      <c r="BU655" s="164"/>
      <c r="BV655" s="165"/>
    </row>
    <row r="656" spans="1:74" ht="51" x14ac:dyDescent="0.2">
      <c r="A656" s="161" t="s">
        <v>733</v>
      </c>
      <c r="B656" s="40" t="s">
        <v>1534</v>
      </c>
      <c r="C656" s="38" t="s">
        <v>1613</v>
      </c>
      <c r="D656" s="72" t="s">
        <v>1535</v>
      </c>
      <c r="E656" s="71"/>
      <c r="F656" s="255" t="s">
        <v>1610</v>
      </c>
      <c r="G656" s="256"/>
      <c r="H656" s="37"/>
      <c r="BU656" s="164"/>
      <c r="BV656" s="165"/>
    </row>
    <row r="657" spans="1:74" ht="25.5" x14ac:dyDescent="0.2">
      <c r="A657" s="161" t="s">
        <v>734</v>
      </c>
      <c r="B657" s="40" t="s">
        <v>1160</v>
      </c>
      <c r="C657" s="38" t="s">
        <v>1614</v>
      </c>
      <c r="D657" s="72"/>
      <c r="E657" s="71"/>
      <c r="F657" s="255" t="s">
        <v>1610</v>
      </c>
      <c r="G657" s="256"/>
      <c r="H657" s="37"/>
      <c r="BU657" s="164"/>
      <c r="BV657" s="165"/>
    </row>
    <row r="658" spans="1:74" ht="38.25" x14ac:dyDescent="0.2">
      <c r="A658" s="161" t="s">
        <v>735</v>
      </c>
      <c r="B658" s="76" t="s">
        <v>967</v>
      </c>
      <c r="C658" s="38" t="s">
        <v>1613</v>
      </c>
      <c r="D658" s="72" t="s">
        <v>736</v>
      </c>
      <c r="E658" s="71"/>
      <c r="F658" s="255" t="s">
        <v>1610</v>
      </c>
      <c r="G658" s="256"/>
      <c r="H658" s="37"/>
      <c r="BU658" s="164"/>
      <c r="BV658" s="165"/>
    </row>
    <row r="659" spans="1:74" ht="38.25" x14ac:dyDescent="0.2">
      <c r="A659" s="161" t="s">
        <v>737</v>
      </c>
      <c r="B659" s="40" t="s">
        <v>1536</v>
      </c>
      <c r="C659" s="38" t="s">
        <v>1611</v>
      </c>
      <c r="D659" s="72" t="s">
        <v>738</v>
      </c>
      <c r="E659" s="71"/>
      <c r="F659" s="255" t="s">
        <v>1610</v>
      </c>
      <c r="G659" s="256"/>
      <c r="H659" s="37"/>
      <c r="BU659" s="164"/>
      <c r="BV659" s="165"/>
    </row>
    <row r="660" spans="1:74" ht="12.75" x14ac:dyDescent="0.2">
      <c r="A660" s="167"/>
      <c r="B660" s="51"/>
      <c r="C660" s="52"/>
      <c r="D660" s="53"/>
      <c r="E660" s="52"/>
      <c r="F660" s="54">
        <v>1</v>
      </c>
      <c r="G660" s="55"/>
      <c r="H660" s="55">
        <f t="shared" si="22"/>
        <v>0</v>
      </c>
      <c r="BU660" s="164"/>
      <c r="BV660" s="165"/>
    </row>
    <row r="661" spans="1:74" ht="12.75" x14ac:dyDescent="0.2">
      <c r="A661" s="166" t="s">
        <v>739</v>
      </c>
      <c r="B661" s="27" t="s">
        <v>740</v>
      </c>
      <c r="C661" s="28"/>
      <c r="D661" s="28"/>
      <c r="E661" s="28"/>
      <c r="F661" s="29">
        <v>1</v>
      </c>
      <c r="G661" s="30"/>
      <c r="H661" s="31">
        <f t="shared" si="22"/>
        <v>0</v>
      </c>
      <c r="BU661" s="164"/>
      <c r="BV661" s="165"/>
    </row>
    <row r="662" spans="1:74" ht="25.5" x14ac:dyDescent="0.2">
      <c r="A662" s="161" t="s">
        <v>741</v>
      </c>
      <c r="B662" s="40" t="s">
        <v>931</v>
      </c>
      <c r="C662" s="38" t="s">
        <v>1611</v>
      </c>
      <c r="D662" s="41" t="s">
        <v>932</v>
      </c>
      <c r="E662" s="41"/>
      <c r="F662" s="255" t="s">
        <v>1610</v>
      </c>
      <c r="G662" s="256"/>
      <c r="H662" s="37"/>
      <c r="BU662" s="164"/>
      <c r="BV662" s="165"/>
    </row>
    <row r="663" spans="1:74" ht="25.5" x14ac:dyDescent="0.2">
      <c r="A663" s="161" t="s">
        <v>742</v>
      </c>
      <c r="B663" s="40" t="s">
        <v>996</v>
      </c>
      <c r="C663" s="38" t="s">
        <v>1611</v>
      </c>
      <c r="D663" s="41" t="s">
        <v>131</v>
      </c>
      <c r="E663" s="41"/>
      <c r="F663" s="255" t="s">
        <v>1610</v>
      </c>
      <c r="G663" s="256"/>
      <c r="H663" s="37"/>
      <c r="BU663" s="164"/>
      <c r="BV663" s="165"/>
    </row>
    <row r="664" spans="1:74" ht="12.75" x14ac:dyDescent="0.2">
      <c r="A664" s="161" t="s">
        <v>743</v>
      </c>
      <c r="B664" s="194" t="s">
        <v>133</v>
      </c>
      <c r="C664" s="38" t="s">
        <v>1611</v>
      </c>
      <c r="D664" s="205"/>
      <c r="E664" s="41"/>
      <c r="F664" s="255" t="s">
        <v>1610</v>
      </c>
      <c r="G664" s="256"/>
      <c r="H664" s="37"/>
      <c r="BU664" s="164"/>
      <c r="BV664" s="165"/>
    </row>
    <row r="665" spans="1:74" ht="12.75" x14ac:dyDescent="0.2">
      <c r="A665" s="161" t="s">
        <v>744</v>
      </c>
      <c r="B665" s="66" t="s">
        <v>1537</v>
      </c>
      <c r="C665" s="38" t="s">
        <v>1611</v>
      </c>
      <c r="D665" s="72"/>
      <c r="E665" s="71"/>
      <c r="F665" s="255" t="s">
        <v>1610</v>
      </c>
      <c r="G665" s="256"/>
      <c r="H665" s="37"/>
      <c r="BU665" s="164"/>
      <c r="BV665" s="165"/>
    </row>
    <row r="666" spans="1:74" ht="12.75" x14ac:dyDescent="0.2">
      <c r="A666" s="161" t="s">
        <v>745</v>
      </c>
      <c r="B666" s="66" t="s">
        <v>1538</v>
      </c>
      <c r="C666" s="38" t="s">
        <v>1611</v>
      </c>
      <c r="D666" s="72"/>
      <c r="E666" s="71"/>
      <c r="F666" s="255" t="s">
        <v>1610</v>
      </c>
      <c r="G666" s="256"/>
      <c r="H666" s="37"/>
      <c r="BU666" s="164"/>
      <c r="BV666" s="165"/>
    </row>
    <row r="667" spans="1:74" ht="38.25" x14ac:dyDescent="0.2">
      <c r="A667" s="161" t="s">
        <v>746</v>
      </c>
      <c r="B667" s="40" t="s">
        <v>1539</v>
      </c>
      <c r="C667" s="38" t="s">
        <v>1611</v>
      </c>
      <c r="D667" s="72" t="s">
        <v>1284</v>
      </c>
      <c r="E667" s="71"/>
      <c r="F667" s="255" t="s">
        <v>1610</v>
      </c>
      <c r="G667" s="256"/>
      <c r="H667" s="37"/>
      <c r="BU667" s="164"/>
      <c r="BV667" s="165"/>
    </row>
    <row r="668" spans="1:74" ht="12.75" x14ac:dyDescent="0.2">
      <c r="A668" s="161" t="s">
        <v>747</v>
      </c>
      <c r="B668" s="66" t="s">
        <v>1538</v>
      </c>
      <c r="C668" s="38" t="s">
        <v>1611</v>
      </c>
      <c r="D668" s="72"/>
      <c r="E668" s="71"/>
      <c r="F668" s="255" t="s">
        <v>1610</v>
      </c>
      <c r="G668" s="256"/>
      <c r="H668" s="37"/>
      <c r="BU668" s="164"/>
      <c r="BV668" s="165"/>
    </row>
    <row r="669" spans="1:74" ht="153" x14ac:dyDescent="0.2">
      <c r="A669" s="161" t="s">
        <v>748</v>
      </c>
      <c r="B669" s="244" t="s">
        <v>1660</v>
      </c>
      <c r="C669" s="38" t="s">
        <v>1611</v>
      </c>
      <c r="D669" s="41"/>
      <c r="E669" s="41" t="s">
        <v>1540</v>
      </c>
      <c r="F669" s="255" t="s">
        <v>1610</v>
      </c>
      <c r="G669" s="256"/>
      <c r="H669" s="37"/>
      <c r="BU669" s="164"/>
      <c r="BV669" s="165"/>
    </row>
    <row r="670" spans="1:74" ht="25.5" x14ac:dyDescent="0.2">
      <c r="A670" s="161" t="s">
        <v>1541</v>
      </c>
      <c r="B670" s="76" t="s">
        <v>1542</v>
      </c>
      <c r="C670" s="38" t="s">
        <v>1611</v>
      </c>
      <c r="D670" s="71"/>
      <c r="E670" s="71"/>
      <c r="F670" s="255" t="s">
        <v>1610</v>
      </c>
      <c r="G670" s="256"/>
      <c r="H670" s="37"/>
      <c r="BU670" s="164"/>
      <c r="BV670" s="165"/>
    </row>
    <row r="671" spans="1:74" ht="25.5" x14ac:dyDescent="0.2">
      <c r="A671" s="161" t="s">
        <v>1543</v>
      </c>
      <c r="B671" s="76" t="s">
        <v>1544</v>
      </c>
      <c r="C671" s="38" t="s">
        <v>1611</v>
      </c>
      <c r="D671" s="71"/>
      <c r="E671" s="71"/>
      <c r="F671" s="255" t="s">
        <v>1610</v>
      </c>
      <c r="G671" s="256"/>
      <c r="H671" s="37"/>
      <c r="BU671" s="164"/>
      <c r="BV671" s="165"/>
    </row>
    <row r="672" spans="1:74" ht="25.5" x14ac:dyDescent="0.2">
      <c r="A672" s="161" t="s">
        <v>1545</v>
      </c>
      <c r="B672" s="76" t="s">
        <v>1546</v>
      </c>
      <c r="C672" s="38" t="s">
        <v>1611</v>
      </c>
      <c r="D672" s="71"/>
      <c r="E672" s="71"/>
      <c r="F672" s="255" t="s">
        <v>1610</v>
      </c>
      <c r="G672" s="256"/>
      <c r="H672" s="37"/>
      <c r="BU672" s="164"/>
      <c r="BV672" s="165"/>
    </row>
    <row r="673" spans="1:74" ht="38.25" x14ac:dyDescent="0.2">
      <c r="A673" s="161" t="s">
        <v>749</v>
      </c>
      <c r="B673" s="40" t="s">
        <v>1547</v>
      </c>
      <c r="C673" s="38" t="s">
        <v>1611</v>
      </c>
      <c r="D673" s="72"/>
      <c r="E673" s="71"/>
      <c r="F673" s="255" t="s">
        <v>1610</v>
      </c>
      <c r="G673" s="256"/>
      <c r="H673" s="37"/>
      <c r="BU673" s="164"/>
      <c r="BV673" s="165"/>
    </row>
    <row r="674" spans="1:74" ht="38.25" x14ac:dyDescent="0.2">
      <c r="A674" s="161" t="s">
        <v>750</v>
      </c>
      <c r="B674" s="76" t="s">
        <v>967</v>
      </c>
      <c r="C674" s="71" t="s">
        <v>1613</v>
      </c>
      <c r="D674" s="72" t="s">
        <v>1548</v>
      </c>
      <c r="E674" s="71"/>
      <c r="F674" s="255" t="s">
        <v>1610</v>
      </c>
      <c r="G674" s="256"/>
      <c r="H674" s="37"/>
      <c r="BU674" s="164"/>
      <c r="BV674" s="165"/>
    </row>
    <row r="675" spans="1:74" ht="38.25" x14ac:dyDescent="0.2">
      <c r="A675" s="161" t="s">
        <v>751</v>
      </c>
      <c r="B675" s="76" t="s">
        <v>967</v>
      </c>
      <c r="C675" s="71" t="s">
        <v>1611</v>
      </c>
      <c r="D675" s="72" t="s">
        <v>1206</v>
      </c>
      <c r="E675" s="71"/>
      <c r="F675" s="255" t="s">
        <v>1610</v>
      </c>
      <c r="G675" s="256"/>
      <c r="H675" s="37"/>
      <c r="BU675" s="164"/>
      <c r="BV675" s="165"/>
    </row>
    <row r="676" spans="1:74" ht="38.25" x14ac:dyDescent="0.2">
      <c r="A676" s="161" t="s">
        <v>752</v>
      </c>
      <c r="B676" s="76" t="s">
        <v>967</v>
      </c>
      <c r="C676" s="71" t="s">
        <v>1611</v>
      </c>
      <c r="D676" s="72" t="s">
        <v>1549</v>
      </c>
      <c r="E676" s="71"/>
      <c r="F676" s="255" t="s">
        <v>1610</v>
      </c>
      <c r="G676" s="256"/>
      <c r="H676" s="37"/>
      <c r="BU676" s="164"/>
      <c r="BV676" s="165"/>
    </row>
    <row r="677" spans="1:74" ht="38.25" x14ac:dyDescent="0.2">
      <c r="A677" s="161" t="s">
        <v>753</v>
      </c>
      <c r="B677" s="76" t="s">
        <v>967</v>
      </c>
      <c r="C677" s="71" t="s">
        <v>1611</v>
      </c>
      <c r="D677" s="72" t="s">
        <v>1550</v>
      </c>
      <c r="E677" s="71"/>
      <c r="F677" s="255" t="s">
        <v>1610</v>
      </c>
      <c r="G677" s="256"/>
      <c r="H677" s="37"/>
      <c r="BU677" s="164"/>
      <c r="BV677" s="165"/>
    </row>
    <row r="678" spans="1:74" ht="38.25" x14ac:dyDescent="0.2">
      <c r="A678" s="161" t="s">
        <v>754</v>
      </c>
      <c r="B678" s="76" t="s">
        <v>967</v>
      </c>
      <c r="C678" s="71" t="s">
        <v>1611</v>
      </c>
      <c r="D678" s="72" t="s">
        <v>1551</v>
      </c>
      <c r="E678" s="71"/>
      <c r="F678" s="255" t="s">
        <v>1610</v>
      </c>
      <c r="G678" s="256"/>
      <c r="H678" s="37"/>
      <c r="BU678" s="164"/>
      <c r="BV678" s="165"/>
    </row>
    <row r="679" spans="1:74" ht="38.25" x14ac:dyDescent="0.2">
      <c r="A679" s="161" t="s">
        <v>755</v>
      </c>
      <c r="B679" s="76" t="s">
        <v>967</v>
      </c>
      <c r="C679" s="71" t="s">
        <v>1614</v>
      </c>
      <c r="D679" s="72" t="s">
        <v>1552</v>
      </c>
      <c r="E679" s="71"/>
      <c r="F679" s="255" t="s">
        <v>1610</v>
      </c>
      <c r="G679" s="256"/>
      <c r="H679" s="37"/>
      <c r="BU679" s="164"/>
      <c r="BV679" s="165"/>
    </row>
    <row r="680" spans="1:74" ht="38.25" x14ac:dyDescent="0.2">
      <c r="A680" s="161" t="s">
        <v>756</v>
      </c>
      <c r="B680" s="40" t="s">
        <v>1532</v>
      </c>
      <c r="C680" s="71" t="s">
        <v>1611</v>
      </c>
      <c r="D680" s="72" t="s">
        <v>757</v>
      </c>
      <c r="E680" s="71"/>
      <c r="F680" s="255" t="s">
        <v>1610</v>
      </c>
      <c r="G680" s="256"/>
      <c r="H680" s="37"/>
      <c r="BU680" s="164"/>
      <c r="BV680" s="165"/>
    </row>
    <row r="681" spans="1:74" ht="51" x14ac:dyDescent="0.2">
      <c r="A681" s="161" t="s">
        <v>758</v>
      </c>
      <c r="B681" s="40" t="s">
        <v>991</v>
      </c>
      <c r="C681" s="71" t="s">
        <v>1611</v>
      </c>
      <c r="D681" s="72" t="s">
        <v>759</v>
      </c>
      <c r="E681" s="71"/>
      <c r="F681" s="255" t="s">
        <v>1610</v>
      </c>
      <c r="G681" s="256"/>
      <c r="H681" s="37"/>
      <c r="BU681" s="164"/>
      <c r="BV681" s="165"/>
    </row>
    <row r="682" spans="1:74" ht="12.75" x14ac:dyDescent="0.2">
      <c r="A682" s="172"/>
      <c r="B682" s="100"/>
      <c r="C682" s="60"/>
      <c r="D682" s="101"/>
      <c r="E682" s="43"/>
      <c r="F682" s="44"/>
      <c r="G682" s="61"/>
      <c r="H682" s="61"/>
      <c r="BU682" s="164"/>
      <c r="BV682" s="165"/>
    </row>
    <row r="683" spans="1:74" ht="12.75" x14ac:dyDescent="0.2">
      <c r="A683" s="26" t="s">
        <v>913</v>
      </c>
      <c r="B683" s="27" t="s">
        <v>911</v>
      </c>
      <c r="C683" s="28"/>
      <c r="D683" s="28"/>
      <c r="E683" s="28"/>
      <c r="F683" s="29">
        <v>1</v>
      </c>
      <c r="G683" s="30"/>
      <c r="H683" s="31">
        <f t="shared" ref="H683" si="23">G683*F683</f>
        <v>0</v>
      </c>
      <c r="BU683" s="164"/>
      <c r="BV683" s="165"/>
    </row>
    <row r="684" spans="1:74" ht="318.75" x14ac:dyDescent="0.2">
      <c r="A684" s="191" t="s">
        <v>914</v>
      </c>
      <c r="B684" s="40" t="s">
        <v>1553</v>
      </c>
      <c r="C684" s="38" t="s">
        <v>1611</v>
      </c>
      <c r="D684" s="72"/>
      <c r="E684" s="71" t="s">
        <v>75</v>
      </c>
      <c r="F684" s="255" t="s">
        <v>1610</v>
      </c>
      <c r="G684" s="256"/>
      <c r="H684" s="37"/>
      <c r="BU684" s="164"/>
      <c r="BV684" s="165"/>
    </row>
    <row r="685" spans="1:74" ht="12.75" x14ac:dyDescent="0.2">
      <c r="A685" s="191" t="s">
        <v>915</v>
      </c>
      <c r="B685" s="40" t="s">
        <v>912</v>
      </c>
      <c r="C685" s="38" t="s">
        <v>1611</v>
      </c>
      <c r="D685" s="34"/>
      <c r="E685" s="33"/>
      <c r="F685" s="255" t="s">
        <v>1610</v>
      </c>
      <c r="G685" s="256"/>
      <c r="H685" s="37"/>
      <c r="BU685" s="164"/>
      <c r="BV685" s="165"/>
    </row>
    <row r="686" spans="1:74" s="98" customFormat="1" ht="12.75" x14ac:dyDescent="0.2">
      <c r="A686" s="97"/>
      <c r="B686" s="40"/>
      <c r="C686" s="33"/>
      <c r="D686" s="34"/>
      <c r="E686" s="33"/>
      <c r="F686" s="35"/>
      <c r="G686" s="42"/>
      <c r="H686" s="37"/>
    </row>
    <row r="687" spans="1:74" s="98" customFormat="1" ht="12.75" x14ac:dyDescent="0.2">
      <c r="A687" s="102"/>
      <c r="B687" s="247" t="s">
        <v>1661</v>
      </c>
      <c r="C687" s="248"/>
      <c r="D687" s="248"/>
      <c r="E687" s="248"/>
      <c r="F687" s="248"/>
      <c r="G687" s="249"/>
      <c r="H687" s="250">
        <f>SUM(H2:H686)</f>
        <v>0</v>
      </c>
    </row>
    <row r="688" spans="1:74" ht="12" thickBot="1" x14ac:dyDescent="0.25">
      <c r="B688" s="110"/>
      <c r="C688" s="111"/>
      <c r="D688" s="111"/>
      <c r="E688" s="111"/>
      <c r="F688" s="111"/>
      <c r="G688" s="112"/>
      <c r="H688" s="113"/>
    </row>
    <row r="689" spans="1:76" ht="28.5" customHeight="1" thickBot="1" x14ac:dyDescent="0.25">
      <c r="A689" s="1" t="s">
        <v>762</v>
      </c>
      <c r="B689" s="253" t="s">
        <v>763</v>
      </c>
      <c r="C689" s="254"/>
      <c r="D689" s="254"/>
      <c r="E689" s="254"/>
      <c r="F689" s="254"/>
      <c r="G689" s="254"/>
      <c r="H689" s="254"/>
    </row>
    <row r="690" spans="1:76" x14ac:dyDescent="0.2">
      <c r="A690" s="1" t="s">
        <v>762</v>
      </c>
      <c r="B690" s="116"/>
      <c r="C690" s="117"/>
      <c r="D690" s="117"/>
      <c r="E690" s="117"/>
      <c r="F690" s="117"/>
      <c r="G690" s="117"/>
      <c r="H690" s="118"/>
    </row>
    <row r="691" spans="1:76" ht="18" x14ac:dyDescent="0.2">
      <c r="A691" s="1" t="s">
        <v>762</v>
      </c>
      <c r="B691" s="119" t="s">
        <v>1604</v>
      </c>
      <c r="C691" s="120"/>
      <c r="D691" s="120"/>
      <c r="E691" s="120"/>
      <c r="F691" s="120"/>
      <c r="G691" s="120"/>
      <c r="H691" s="121">
        <f>H687</f>
        <v>0</v>
      </c>
    </row>
    <row r="692" spans="1:76" ht="18" x14ac:dyDescent="0.2">
      <c r="B692" s="119" t="s">
        <v>922</v>
      </c>
      <c r="C692" s="120"/>
      <c r="D692" s="120"/>
      <c r="E692" s="120"/>
      <c r="F692" s="120"/>
      <c r="G692" s="120" t="s">
        <v>1622</v>
      </c>
      <c r="H692" s="121">
        <v>0</v>
      </c>
    </row>
    <row r="693" spans="1:76" ht="36" x14ac:dyDescent="0.2">
      <c r="A693" s="1" t="s">
        <v>762</v>
      </c>
      <c r="B693" s="122" t="s">
        <v>1605</v>
      </c>
      <c r="C693" s="123"/>
      <c r="D693" s="120"/>
      <c r="E693" s="120"/>
      <c r="F693" s="114"/>
      <c r="G693" s="120" t="s">
        <v>1622</v>
      </c>
      <c r="H693" s="121">
        <v>0</v>
      </c>
    </row>
    <row r="694" spans="1:76" ht="18" x14ac:dyDescent="0.2">
      <c r="B694" s="122" t="s">
        <v>764</v>
      </c>
      <c r="C694" s="123"/>
      <c r="D694" s="120"/>
      <c r="E694" s="120"/>
      <c r="F694" s="114"/>
      <c r="G694" s="120" t="s">
        <v>1622</v>
      </c>
      <c r="H694" s="121">
        <v>0</v>
      </c>
    </row>
    <row r="695" spans="1:76" ht="18.75" thickBot="1" x14ac:dyDescent="0.25">
      <c r="A695" s="1" t="s">
        <v>762</v>
      </c>
      <c r="B695" s="124" t="s">
        <v>765</v>
      </c>
      <c r="C695" s="125"/>
      <c r="D695" s="125"/>
      <c r="E695" s="125"/>
      <c r="F695" s="125"/>
      <c r="G695" s="125"/>
      <c r="H695" s="126">
        <f>H693+H691+H694+H692</f>
        <v>0</v>
      </c>
    </row>
    <row r="696" spans="1:76" ht="20.25" x14ac:dyDescent="0.2">
      <c r="A696" s="127"/>
      <c r="B696" s="98" t="s">
        <v>762</v>
      </c>
      <c r="H696" s="3"/>
    </row>
    <row r="697" spans="1:76" ht="18" x14ac:dyDescent="0.2">
      <c r="A697" s="128"/>
      <c r="B697" s="130"/>
      <c r="C697" s="130"/>
      <c r="D697" s="131"/>
      <c r="E697" s="132"/>
      <c r="F697" s="9"/>
    </row>
    <row r="698" spans="1:76" ht="18" x14ac:dyDescent="0.2">
      <c r="A698" s="128"/>
      <c r="B698" s="130"/>
      <c r="C698" s="130"/>
      <c r="D698" s="131"/>
      <c r="E698" s="132"/>
      <c r="F698" s="9"/>
    </row>
    <row r="699" spans="1:76" s="3" customFormat="1" ht="18" x14ac:dyDescent="0.2">
      <c r="A699" s="128"/>
      <c r="B699" s="130"/>
      <c r="C699" s="130"/>
      <c r="D699" s="131"/>
      <c r="E699" s="132"/>
      <c r="F699" s="9"/>
      <c r="H699" s="1"/>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c r="AM699" s="4"/>
      <c r="AN699" s="4"/>
      <c r="AO699" s="4"/>
      <c r="AP699" s="4"/>
      <c r="AQ699" s="4"/>
      <c r="AR699" s="4"/>
      <c r="AS699" s="4"/>
      <c r="AT699" s="4"/>
      <c r="AU699" s="4"/>
      <c r="AV699" s="4"/>
      <c r="AW699" s="4"/>
      <c r="AX699" s="4"/>
      <c r="AY699" s="4"/>
      <c r="AZ699" s="4"/>
      <c r="BA699" s="4"/>
      <c r="BB699" s="4"/>
      <c r="BC699" s="4"/>
      <c r="BD699" s="4"/>
      <c r="BE699" s="4"/>
      <c r="BF699" s="4"/>
      <c r="BG699" s="4"/>
      <c r="BH699" s="4"/>
      <c r="BI699" s="4"/>
      <c r="BJ699" s="4"/>
      <c r="BK699" s="4"/>
      <c r="BL699" s="4"/>
      <c r="BM699" s="4"/>
      <c r="BN699" s="4"/>
      <c r="BO699" s="4"/>
      <c r="BP699" s="4"/>
      <c r="BQ699" s="4"/>
      <c r="BR699" s="4"/>
      <c r="BS699" s="4"/>
      <c r="BT699" s="4"/>
      <c r="BU699" s="4"/>
      <c r="BV699" s="4"/>
      <c r="BW699" s="4"/>
      <c r="BX699" s="4"/>
    </row>
    <row r="700" spans="1:76" s="3" customFormat="1" ht="18" x14ac:dyDescent="0.2">
      <c r="A700" s="1"/>
      <c r="B700" s="130"/>
      <c r="C700" s="130"/>
      <c r="D700" s="131"/>
      <c r="E700" s="132"/>
      <c r="F700" s="9"/>
      <c r="H700" s="1"/>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c r="AM700" s="4"/>
      <c r="AN700" s="4"/>
      <c r="AO700" s="4"/>
      <c r="AP700" s="4"/>
      <c r="AQ700" s="4"/>
      <c r="AR700" s="4"/>
      <c r="AS700" s="4"/>
      <c r="AT700" s="4"/>
      <c r="AU700" s="4"/>
      <c r="AV700" s="4"/>
      <c r="AW700" s="4"/>
      <c r="AX700" s="4"/>
      <c r="AY700" s="4"/>
      <c r="AZ700" s="4"/>
      <c r="BA700" s="4"/>
      <c r="BB700" s="4"/>
      <c r="BC700" s="4"/>
      <c r="BD700" s="4"/>
      <c r="BE700" s="4"/>
      <c r="BF700" s="4"/>
      <c r="BG700" s="4"/>
      <c r="BH700" s="4"/>
      <c r="BI700" s="4"/>
      <c r="BJ700" s="4"/>
      <c r="BK700" s="4"/>
      <c r="BL700" s="4"/>
      <c r="BM700" s="4"/>
      <c r="BN700" s="4"/>
      <c r="BO700" s="4"/>
      <c r="BP700" s="4"/>
      <c r="BQ700" s="4"/>
      <c r="BR700" s="4"/>
      <c r="BS700" s="4"/>
      <c r="BT700" s="4"/>
      <c r="BU700" s="4"/>
      <c r="BV700" s="4"/>
      <c r="BW700" s="4"/>
      <c r="BX700" s="4"/>
    </row>
    <row r="701" spans="1:76" s="3" customFormat="1" ht="18" x14ac:dyDescent="0.2">
      <c r="A701" s="1"/>
      <c r="B701" s="130"/>
      <c r="C701" s="130"/>
      <c r="D701" s="131"/>
      <c r="E701" s="132"/>
      <c r="F701" s="9"/>
      <c r="H701" s="1"/>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c r="BB701" s="4"/>
      <c r="BC701" s="4"/>
      <c r="BD701" s="4"/>
      <c r="BE701" s="4"/>
      <c r="BF701" s="4"/>
      <c r="BG701" s="4"/>
      <c r="BH701" s="4"/>
      <c r="BI701" s="4"/>
      <c r="BJ701" s="4"/>
      <c r="BK701" s="4"/>
      <c r="BL701" s="4"/>
      <c r="BM701" s="4"/>
      <c r="BN701" s="4"/>
      <c r="BO701" s="4"/>
      <c r="BP701" s="4"/>
      <c r="BQ701" s="4"/>
      <c r="BR701" s="4"/>
      <c r="BS701" s="4"/>
      <c r="BT701" s="4"/>
      <c r="BU701" s="4"/>
      <c r="BV701" s="4"/>
      <c r="BW701" s="4"/>
      <c r="BX701" s="4"/>
    </row>
    <row r="702" spans="1:76" s="3" customFormat="1" ht="18" x14ac:dyDescent="0.2">
      <c r="A702" s="1"/>
      <c r="B702" s="130"/>
      <c r="C702" s="130"/>
      <c r="D702" s="131"/>
      <c r="E702" s="132"/>
      <c r="F702" s="9"/>
      <c r="H702" s="1"/>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c r="BB702" s="4"/>
      <c r="BC702" s="4"/>
      <c r="BD702" s="4"/>
      <c r="BE702" s="4"/>
      <c r="BF702" s="4"/>
      <c r="BG702" s="4"/>
      <c r="BH702" s="4"/>
      <c r="BI702" s="4"/>
      <c r="BJ702" s="4"/>
      <c r="BK702" s="4"/>
      <c r="BL702" s="4"/>
      <c r="BM702" s="4"/>
      <c r="BN702" s="4"/>
      <c r="BO702" s="4"/>
      <c r="BP702" s="4"/>
      <c r="BQ702" s="4"/>
      <c r="BR702" s="4"/>
      <c r="BS702" s="4"/>
      <c r="BT702" s="4"/>
      <c r="BU702" s="4"/>
      <c r="BV702" s="4"/>
      <c r="BW702" s="4"/>
      <c r="BX702" s="4"/>
    </row>
    <row r="703" spans="1:76" s="3" customFormat="1" ht="18" x14ac:dyDescent="0.2">
      <c r="A703" s="1"/>
      <c r="B703" s="130"/>
      <c r="C703" s="130"/>
      <c r="D703" s="131"/>
      <c r="E703" s="132"/>
      <c r="F703" s="9"/>
      <c r="H703" s="1"/>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c r="AM703" s="4"/>
      <c r="AN703" s="4"/>
      <c r="AO703" s="4"/>
      <c r="AP703" s="4"/>
      <c r="AQ703" s="4"/>
      <c r="AR703" s="4"/>
      <c r="AS703" s="4"/>
      <c r="AT703" s="4"/>
      <c r="AU703" s="4"/>
      <c r="AV703" s="4"/>
      <c r="AW703" s="4"/>
      <c r="AX703" s="4"/>
      <c r="AY703" s="4"/>
      <c r="AZ703" s="4"/>
      <c r="BA703" s="4"/>
      <c r="BB703" s="4"/>
      <c r="BC703" s="4"/>
      <c r="BD703" s="4"/>
      <c r="BE703" s="4"/>
      <c r="BF703" s="4"/>
      <c r="BG703" s="4"/>
      <c r="BH703" s="4"/>
      <c r="BI703" s="4"/>
      <c r="BJ703" s="4"/>
      <c r="BK703" s="4"/>
      <c r="BL703" s="4"/>
      <c r="BM703" s="4"/>
      <c r="BN703" s="4"/>
      <c r="BO703" s="4"/>
      <c r="BP703" s="4"/>
      <c r="BQ703" s="4"/>
      <c r="BR703" s="4"/>
      <c r="BS703" s="4"/>
      <c r="BT703" s="4"/>
      <c r="BU703" s="4"/>
      <c r="BV703" s="4"/>
      <c r="BW703" s="4"/>
      <c r="BX703" s="4"/>
    </row>
    <row r="704" spans="1:76" s="3" customFormat="1" ht="18" x14ac:dyDescent="0.2">
      <c r="A704" s="1"/>
      <c r="B704" s="130"/>
      <c r="C704" s="130"/>
      <c r="D704" s="131"/>
      <c r="E704" s="132"/>
      <c r="F704" s="9"/>
      <c r="H704" s="1"/>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c r="BB704" s="4"/>
      <c r="BC704" s="4"/>
      <c r="BD704" s="4"/>
      <c r="BE704" s="4"/>
      <c r="BF704" s="4"/>
      <c r="BG704" s="4"/>
      <c r="BH704" s="4"/>
      <c r="BI704" s="4"/>
      <c r="BJ704" s="4"/>
      <c r="BK704" s="4"/>
      <c r="BL704" s="4"/>
      <c r="BM704" s="4"/>
      <c r="BN704" s="4"/>
      <c r="BO704" s="4"/>
      <c r="BP704" s="4"/>
      <c r="BQ704" s="4"/>
      <c r="BR704" s="4"/>
      <c r="BS704" s="4"/>
      <c r="BT704" s="4"/>
      <c r="BU704" s="4"/>
      <c r="BV704" s="4"/>
      <c r="BW704" s="4"/>
      <c r="BX704" s="4"/>
    </row>
    <row r="705" spans="1:76" s="3" customFormat="1" ht="18" x14ac:dyDescent="0.2">
      <c r="A705" s="1"/>
      <c r="B705" s="130"/>
      <c r="C705" s="130"/>
      <c r="D705" s="131"/>
      <c r="E705" s="132"/>
      <c r="F705" s="9"/>
      <c r="H705" s="1"/>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c r="BB705" s="4"/>
      <c r="BC705" s="4"/>
      <c r="BD705" s="4"/>
      <c r="BE705" s="4"/>
      <c r="BF705" s="4"/>
      <c r="BG705" s="4"/>
      <c r="BH705" s="4"/>
      <c r="BI705" s="4"/>
      <c r="BJ705" s="4"/>
      <c r="BK705" s="4"/>
      <c r="BL705" s="4"/>
      <c r="BM705" s="4"/>
      <c r="BN705" s="4"/>
      <c r="BO705" s="4"/>
      <c r="BP705" s="4"/>
      <c r="BQ705" s="4"/>
      <c r="BR705" s="4"/>
      <c r="BS705" s="4"/>
      <c r="BT705" s="4"/>
      <c r="BU705" s="4"/>
      <c r="BV705" s="4"/>
      <c r="BW705" s="4"/>
      <c r="BX705" s="4"/>
    </row>
    <row r="706" spans="1:76" s="3" customFormat="1" ht="18" x14ac:dyDescent="0.2">
      <c r="A706" s="1"/>
      <c r="B706" s="130"/>
      <c r="C706" s="130"/>
      <c r="D706" s="131"/>
      <c r="E706" s="132"/>
      <c r="F706" s="9"/>
      <c r="H706" s="1"/>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c r="BB706" s="4"/>
      <c r="BC706" s="4"/>
      <c r="BD706" s="4"/>
      <c r="BE706" s="4"/>
      <c r="BF706" s="4"/>
      <c r="BG706" s="4"/>
      <c r="BH706" s="4"/>
      <c r="BI706" s="4"/>
      <c r="BJ706" s="4"/>
      <c r="BK706" s="4"/>
      <c r="BL706" s="4"/>
      <c r="BM706" s="4"/>
      <c r="BN706" s="4"/>
      <c r="BO706" s="4"/>
      <c r="BP706" s="4"/>
      <c r="BQ706" s="4"/>
      <c r="BR706" s="4"/>
      <c r="BS706" s="4"/>
      <c r="BT706" s="4"/>
      <c r="BU706" s="4"/>
      <c r="BV706" s="4"/>
      <c r="BW706" s="4"/>
      <c r="BX706" s="4"/>
    </row>
    <row r="707" spans="1:76" s="3" customFormat="1" ht="18" x14ac:dyDescent="0.2">
      <c r="A707" s="1"/>
      <c r="B707" s="130"/>
      <c r="C707" s="130"/>
      <c r="D707" s="131"/>
      <c r="E707" s="132"/>
      <c r="F707" s="9"/>
      <c r="H707" s="1"/>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c r="BB707" s="4"/>
      <c r="BC707" s="4"/>
      <c r="BD707" s="4"/>
      <c r="BE707" s="4"/>
      <c r="BF707" s="4"/>
      <c r="BG707" s="4"/>
      <c r="BH707" s="4"/>
      <c r="BI707" s="4"/>
      <c r="BJ707" s="4"/>
      <c r="BK707" s="4"/>
      <c r="BL707" s="4"/>
      <c r="BM707" s="4"/>
      <c r="BN707" s="4"/>
      <c r="BO707" s="4"/>
      <c r="BP707" s="4"/>
      <c r="BQ707" s="4"/>
      <c r="BR707" s="4"/>
      <c r="BS707" s="4"/>
      <c r="BT707" s="4"/>
      <c r="BU707" s="4"/>
      <c r="BV707" s="4"/>
      <c r="BW707" s="4"/>
      <c r="BX707" s="4"/>
    </row>
    <row r="708" spans="1:76" s="3" customFormat="1" ht="18" x14ac:dyDescent="0.2">
      <c r="A708" s="1"/>
      <c r="B708" s="130"/>
      <c r="C708" s="130"/>
      <c r="D708" s="131"/>
      <c r="E708" s="132"/>
      <c r="F708" s="9"/>
      <c r="H708" s="1"/>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c r="AM708" s="4"/>
      <c r="AN708" s="4"/>
      <c r="AO708" s="4"/>
      <c r="AP708" s="4"/>
      <c r="AQ708" s="4"/>
      <c r="AR708" s="4"/>
      <c r="AS708" s="4"/>
      <c r="AT708" s="4"/>
      <c r="AU708" s="4"/>
      <c r="AV708" s="4"/>
      <c r="AW708" s="4"/>
      <c r="AX708" s="4"/>
      <c r="AY708" s="4"/>
      <c r="AZ708" s="4"/>
      <c r="BA708" s="4"/>
      <c r="BB708" s="4"/>
      <c r="BC708" s="4"/>
      <c r="BD708" s="4"/>
      <c r="BE708" s="4"/>
      <c r="BF708" s="4"/>
      <c r="BG708" s="4"/>
      <c r="BH708" s="4"/>
      <c r="BI708" s="4"/>
      <c r="BJ708" s="4"/>
      <c r="BK708" s="4"/>
      <c r="BL708" s="4"/>
      <c r="BM708" s="4"/>
      <c r="BN708" s="4"/>
      <c r="BO708" s="4"/>
      <c r="BP708" s="4"/>
      <c r="BQ708" s="4"/>
      <c r="BR708" s="4"/>
      <c r="BS708" s="4"/>
      <c r="BT708" s="4"/>
      <c r="BU708" s="4"/>
      <c r="BV708" s="4"/>
      <c r="BW708" s="4"/>
      <c r="BX708" s="4"/>
    </row>
    <row r="709" spans="1:76" s="3" customFormat="1" x14ac:dyDescent="0.2">
      <c r="A709" s="1"/>
      <c r="B709" s="98"/>
      <c r="C709" s="1"/>
      <c r="D709" s="1"/>
      <c r="E709" s="1"/>
      <c r="F709" s="1"/>
      <c r="H709" s="1"/>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c r="BB709" s="4"/>
      <c r="BC709" s="4"/>
      <c r="BD709" s="4"/>
      <c r="BE709" s="4"/>
      <c r="BF709" s="4"/>
      <c r="BG709" s="4"/>
      <c r="BH709" s="4"/>
      <c r="BI709" s="4"/>
      <c r="BJ709" s="4"/>
      <c r="BK709" s="4"/>
      <c r="BL709" s="4"/>
      <c r="BM709" s="4"/>
      <c r="BN709" s="4"/>
      <c r="BO709" s="4"/>
      <c r="BP709" s="4"/>
      <c r="BQ709" s="4"/>
      <c r="BR709" s="4"/>
      <c r="BS709" s="4"/>
      <c r="BT709" s="4"/>
      <c r="BU709" s="4"/>
      <c r="BV709" s="4"/>
      <c r="BW709" s="4"/>
      <c r="BX709" s="4"/>
    </row>
    <row r="710" spans="1:76" s="3" customFormat="1" x14ac:dyDescent="0.2">
      <c r="A710" s="1"/>
      <c r="B710" s="98"/>
      <c r="C710" s="1"/>
      <c r="D710" s="1"/>
      <c r="E710" s="1"/>
      <c r="F710" s="1"/>
      <c r="H710" s="1"/>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c r="BB710" s="4"/>
      <c r="BC710" s="4"/>
      <c r="BD710" s="4"/>
      <c r="BE710" s="4"/>
      <c r="BF710" s="4"/>
      <c r="BG710" s="4"/>
      <c r="BH710" s="4"/>
      <c r="BI710" s="4"/>
      <c r="BJ710" s="4"/>
      <c r="BK710" s="4"/>
      <c r="BL710" s="4"/>
      <c r="BM710" s="4"/>
      <c r="BN710" s="4"/>
      <c r="BO710" s="4"/>
      <c r="BP710" s="4"/>
      <c r="BQ710" s="4"/>
      <c r="BR710" s="4"/>
      <c r="BS710" s="4"/>
      <c r="BT710" s="4"/>
      <c r="BU710" s="4"/>
      <c r="BV710" s="4"/>
      <c r="BW710" s="4"/>
      <c r="BX710" s="4"/>
    </row>
  </sheetData>
  <mergeCells count="482">
    <mergeCell ref="F680:G680"/>
    <mergeCell ref="F681:G681"/>
    <mergeCell ref="F675:G675"/>
    <mergeCell ref="F676:G676"/>
    <mergeCell ref="F677:G677"/>
    <mergeCell ref="F678:G678"/>
    <mergeCell ref="F679:G679"/>
    <mergeCell ref="F684:G684"/>
    <mergeCell ref="F685:G685"/>
    <mergeCell ref="F662:G662"/>
    <mergeCell ref="F663:G663"/>
    <mergeCell ref="F664:G664"/>
    <mergeCell ref="F670:G670"/>
    <mergeCell ref="F671:G671"/>
    <mergeCell ref="F672:G672"/>
    <mergeCell ref="F673:G673"/>
    <mergeCell ref="F674:G674"/>
    <mergeCell ref="F665:G665"/>
    <mergeCell ref="F666:G666"/>
    <mergeCell ref="F667:G667"/>
    <mergeCell ref="F668:G668"/>
    <mergeCell ref="F669:G669"/>
    <mergeCell ref="F651:G651"/>
    <mergeCell ref="F652:G652"/>
    <mergeCell ref="F658:G658"/>
    <mergeCell ref="F659:G659"/>
    <mergeCell ref="F653:G653"/>
    <mergeCell ref="F654:G654"/>
    <mergeCell ref="F655:G655"/>
    <mergeCell ref="F656:G656"/>
    <mergeCell ref="F657:G657"/>
    <mergeCell ref="F638:G638"/>
    <mergeCell ref="F639:G639"/>
    <mergeCell ref="F640:G640"/>
    <mergeCell ref="F641:G641"/>
    <mergeCell ref="F642:G642"/>
    <mergeCell ref="F646:G646"/>
    <mergeCell ref="F645:G645"/>
    <mergeCell ref="F649:G649"/>
    <mergeCell ref="F650:G650"/>
    <mergeCell ref="F613:G613"/>
    <mergeCell ref="F614:G614"/>
    <mergeCell ref="F615:G615"/>
    <mergeCell ref="F616:G616"/>
    <mergeCell ref="F617:G617"/>
    <mergeCell ref="F618:G618"/>
    <mergeCell ref="D634:D635"/>
    <mergeCell ref="E634:E635"/>
    <mergeCell ref="H634:H635"/>
    <mergeCell ref="F621:G621"/>
    <mergeCell ref="F622:G622"/>
    <mergeCell ref="F623:G623"/>
    <mergeCell ref="F624:G624"/>
    <mergeCell ref="F625:G625"/>
    <mergeCell ref="F631:G631"/>
    <mergeCell ref="F632:G632"/>
    <mergeCell ref="F633:G633"/>
    <mergeCell ref="F634:G635"/>
    <mergeCell ref="F626:G626"/>
    <mergeCell ref="F627:G627"/>
    <mergeCell ref="F628:G628"/>
    <mergeCell ref="F629:G629"/>
    <mergeCell ref="F630:G630"/>
    <mergeCell ref="F607:G607"/>
    <mergeCell ref="F608:G608"/>
    <mergeCell ref="F609:G609"/>
    <mergeCell ref="F602:G602"/>
    <mergeCell ref="F603:G603"/>
    <mergeCell ref="F604:G604"/>
    <mergeCell ref="F605:G605"/>
    <mergeCell ref="F606:G606"/>
    <mergeCell ref="F612:G612"/>
    <mergeCell ref="F591:G591"/>
    <mergeCell ref="F597:G597"/>
    <mergeCell ref="F598:G598"/>
    <mergeCell ref="F599:G599"/>
    <mergeCell ref="F600:G600"/>
    <mergeCell ref="F601:G601"/>
    <mergeCell ref="F592:G592"/>
    <mergeCell ref="F593:G593"/>
    <mergeCell ref="F594:G594"/>
    <mergeCell ref="F595:G595"/>
    <mergeCell ref="F596:G596"/>
    <mergeCell ref="F585:G585"/>
    <mergeCell ref="F586:G586"/>
    <mergeCell ref="F587:G587"/>
    <mergeCell ref="F588:G588"/>
    <mergeCell ref="F580:G580"/>
    <mergeCell ref="F581:G581"/>
    <mergeCell ref="F582:G582"/>
    <mergeCell ref="F583:G583"/>
    <mergeCell ref="F584:G584"/>
    <mergeCell ref="F575:G575"/>
    <mergeCell ref="F576:G576"/>
    <mergeCell ref="F577:G577"/>
    <mergeCell ref="F578:G578"/>
    <mergeCell ref="F579:G579"/>
    <mergeCell ref="F570:G570"/>
    <mergeCell ref="F571:G571"/>
    <mergeCell ref="F572:G572"/>
    <mergeCell ref="F573:G573"/>
    <mergeCell ref="F574:G574"/>
    <mergeCell ref="F565:G565"/>
    <mergeCell ref="F566:G566"/>
    <mergeCell ref="F567:G567"/>
    <mergeCell ref="F568:G568"/>
    <mergeCell ref="F569:G569"/>
    <mergeCell ref="F560:G560"/>
    <mergeCell ref="F561:G561"/>
    <mergeCell ref="F562:G562"/>
    <mergeCell ref="F563:G563"/>
    <mergeCell ref="F564:G564"/>
    <mergeCell ref="F548:G548"/>
    <mergeCell ref="F555:G555"/>
    <mergeCell ref="F556:G556"/>
    <mergeCell ref="F557:G557"/>
    <mergeCell ref="F558:G558"/>
    <mergeCell ref="F559:G559"/>
    <mergeCell ref="F551:G551"/>
    <mergeCell ref="F552:G552"/>
    <mergeCell ref="F553:G553"/>
    <mergeCell ref="F554:G554"/>
    <mergeCell ref="F543:G543"/>
    <mergeCell ref="F544:G544"/>
    <mergeCell ref="F545:G545"/>
    <mergeCell ref="F546:G546"/>
    <mergeCell ref="F547:G547"/>
    <mergeCell ref="F538:G538"/>
    <mergeCell ref="F539:G539"/>
    <mergeCell ref="F540:G540"/>
    <mergeCell ref="F541:G541"/>
    <mergeCell ref="F542:G542"/>
    <mergeCell ref="F533:G533"/>
    <mergeCell ref="F534:G534"/>
    <mergeCell ref="F535:G535"/>
    <mergeCell ref="F536:G536"/>
    <mergeCell ref="F537:G537"/>
    <mergeCell ref="F528:G528"/>
    <mergeCell ref="F529:G529"/>
    <mergeCell ref="F530:G530"/>
    <mergeCell ref="F531:G531"/>
    <mergeCell ref="F532:G532"/>
    <mergeCell ref="F523:G523"/>
    <mergeCell ref="F524:G524"/>
    <mergeCell ref="F525:G525"/>
    <mergeCell ref="F526:G526"/>
    <mergeCell ref="F527:G527"/>
    <mergeCell ref="F518:G518"/>
    <mergeCell ref="F519:G519"/>
    <mergeCell ref="F520:G520"/>
    <mergeCell ref="F521:G521"/>
    <mergeCell ref="F522:G522"/>
    <mergeCell ref="F513:G513"/>
    <mergeCell ref="F514:G514"/>
    <mergeCell ref="F515:G515"/>
    <mergeCell ref="F516:G516"/>
    <mergeCell ref="F517:G517"/>
    <mergeCell ref="F508:G508"/>
    <mergeCell ref="F509:G509"/>
    <mergeCell ref="F510:G510"/>
    <mergeCell ref="F511:G511"/>
    <mergeCell ref="F512:G512"/>
    <mergeCell ref="F503:G503"/>
    <mergeCell ref="F504:G504"/>
    <mergeCell ref="F505:G505"/>
    <mergeCell ref="F506:G506"/>
    <mergeCell ref="F507:G507"/>
    <mergeCell ref="F498:G498"/>
    <mergeCell ref="F499:G499"/>
    <mergeCell ref="F500:G500"/>
    <mergeCell ref="F501:G501"/>
    <mergeCell ref="F502:G502"/>
    <mergeCell ref="F493:G493"/>
    <mergeCell ref="F494:G494"/>
    <mergeCell ref="F495:G495"/>
    <mergeCell ref="F496:G496"/>
    <mergeCell ref="F497:G497"/>
    <mergeCell ref="F488:G488"/>
    <mergeCell ref="F489:G489"/>
    <mergeCell ref="F490:G490"/>
    <mergeCell ref="F491:G491"/>
    <mergeCell ref="F492:G492"/>
    <mergeCell ref="F483:G483"/>
    <mergeCell ref="F484:G484"/>
    <mergeCell ref="F485:G485"/>
    <mergeCell ref="F486:G486"/>
    <mergeCell ref="F487:G487"/>
    <mergeCell ref="F478:G478"/>
    <mergeCell ref="F479:G479"/>
    <mergeCell ref="F480:G480"/>
    <mergeCell ref="F481:G481"/>
    <mergeCell ref="F482:G482"/>
    <mergeCell ref="F466:G466"/>
    <mergeCell ref="F467:G467"/>
    <mergeCell ref="F473:G473"/>
    <mergeCell ref="F474:G474"/>
    <mergeCell ref="F475:G475"/>
    <mergeCell ref="F476:G476"/>
    <mergeCell ref="F477:G477"/>
    <mergeCell ref="F468:G468"/>
    <mergeCell ref="F469:G469"/>
    <mergeCell ref="F470:G470"/>
    <mergeCell ref="F471:G471"/>
    <mergeCell ref="F472:G472"/>
    <mergeCell ref="F455:G455"/>
    <mergeCell ref="F456:G456"/>
    <mergeCell ref="F457:G457"/>
    <mergeCell ref="F458:G458"/>
    <mergeCell ref="F459:G459"/>
    <mergeCell ref="F460:G460"/>
    <mergeCell ref="F463:G463"/>
    <mergeCell ref="F464:G464"/>
    <mergeCell ref="F465:G465"/>
    <mergeCell ref="F449:G449"/>
    <mergeCell ref="F450:G450"/>
    <mergeCell ref="F451:G451"/>
    <mergeCell ref="F444:G444"/>
    <mergeCell ref="F445:G445"/>
    <mergeCell ref="F446:G446"/>
    <mergeCell ref="F447:G447"/>
    <mergeCell ref="F448:G448"/>
    <mergeCell ref="F454:G454"/>
    <mergeCell ref="F433:G433"/>
    <mergeCell ref="F439:G439"/>
    <mergeCell ref="F440:G440"/>
    <mergeCell ref="F441:G441"/>
    <mergeCell ref="F442:G442"/>
    <mergeCell ref="F443:G443"/>
    <mergeCell ref="F434:G434"/>
    <mergeCell ref="F435:G435"/>
    <mergeCell ref="F436:G436"/>
    <mergeCell ref="F437:G437"/>
    <mergeCell ref="F438:G438"/>
    <mergeCell ref="F427:G427"/>
    <mergeCell ref="F428:G428"/>
    <mergeCell ref="F429:G429"/>
    <mergeCell ref="F430:G430"/>
    <mergeCell ref="F422:G422"/>
    <mergeCell ref="F423:G423"/>
    <mergeCell ref="F424:G424"/>
    <mergeCell ref="F425:G425"/>
    <mergeCell ref="F426:G426"/>
    <mergeCell ref="F417:G417"/>
    <mergeCell ref="F418:G418"/>
    <mergeCell ref="F419:G419"/>
    <mergeCell ref="F420:G420"/>
    <mergeCell ref="F421:G421"/>
    <mergeCell ref="F412:G412"/>
    <mergeCell ref="F413:G413"/>
    <mergeCell ref="F414:G414"/>
    <mergeCell ref="F415:G415"/>
    <mergeCell ref="F416:G416"/>
    <mergeCell ref="F400:G400"/>
    <mergeCell ref="F401:G401"/>
    <mergeCell ref="F407:G407"/>
    <mergeCell ref="F408:G408"/>
    <mergeCell ref="F409:G409"/>
    <mergeCell ref="F410:G410"/>
    <mergeCell ref="F411:G411"/>
    <mergeCell ref="F404:G404"/>
    <mergeCell ref="F405:G405"/>
    <mergeCell ref="F406:G406"/>
    <mergeCell ref="F395:G395"/>
    <mergeCell ref="F396:G396"/>
    <mergeCell ref="F397:G397"/>
    <mergeCell ref="F398:G398"/>
    <mergeCell ref="F399:G399"/>
    <mergeCell ref="F390:G390"/>
    <mergeCell ref="F391:G391"/>
    <mergeCell ref="F392:G392"/>
    <mergeCell ref="F393:G393"/>
    <mergeCell ref="F394:G394"/>
    <mergeCell ref="F385:G385"/>
    <mergeCell ref="F386:G386"/>
    <mergeCell ref="F387:G387"/>
    <mergeCell ref="F388:G388"/>
    <mergeCell ref="F389:G389"/>
    <mergeCell ref="F380:G380"/>
    <mergeCell ref="F381:G381"/>
    <mergeCell ref="F382:G382"/>
    <mergeCell ref="F383:G383"/>
    <mergeCell ref="F384:G384"/>
    <mergeCell ref="F373:G373"/>
    <mergeCell ref="F374:G374"/>
    <mergeCell ref="F375:G375"/>
    <mergeCell ref="F376:G376"/>
    <mergeCell ref="F377:G377"/>
    <mergeCell ref="F368:G368"/>
    <mergeCell ref="F369:G369"/>
    <mergeCell ref="F370:G370"/>
    <mergeCell ref="F371:G371"/>
    <mergeCell ref="F372:G372"/>
    <mergeCell ref="F354:G354"/>
    <mergeCell ref="F349:G349"/>
    <mergeCell ref="F350:G350"/>
    <mergeCell ref="F357:G357"/>
    <mergeCell ref="F363:G363"/>
    <mergeCell ref="F364:G364"/>
    <mergeCell ref="F365:G365"/>
    <mergeCell ref="F366:G366"/>
    <mergeCell ref="F367:G367"/>
    <mergeCell ref="F358:G358"/>
    <mergeCell ref="F359:G359"/>
    <mergeCell ref="F360:G360"/>
    <mergeCell ref="F361:G361"/>
    <mergeCell ref="F362:G362"/>
    <mergeCell ref="F339:G339"/>
    <mergeCell ref="F340:G340"/>
    <mergeCell ref="F341:G341"/>
    <mergeCell ref="F344:G344"/>
    <mergeCell ref="F345:G345"/>
    <mergeCell ref="F346:G346"/>
    <mergeCell ref="F351:G351"/>
    <mergeCell ref="F352:G352"/>
    <mergeCell ref="F353:G353"/>
    <mergeCell ref="F192:G192"/>
    <mergeCell ref="F195:G195"/>
    <mergeCell ref="F196:G196"/>
    <mergeCell ref="F197:G197"/>
    <mergeCell ref="F198:G198"/>
    <mergeCell ref="F199:G199"/>
    <mergeCell ref="F200:G200"/>
    <mergeCell ref="F335:G335"/>
    <mergeCell ref="F336:G336"/>
    <mergeCell ref="F332:G332"/>
    <mergeCell ref="F333:G333"/>
    <mergeCell ref="F334:G334"/>
    <mergeCell ref="F318:G318"/>
    <mergeCell ref="F316:G316"/>
    <mergeCell ref="F314:G314"/>
    <mergeCell ref="F293:G293"/>
    <mergeCell ref="F253:G253"/>
    <mergeCell ref="F225:G225"/>
    <mergeCell ref="F222:G222"/>
    <mergeCell ref="F227:G227"/>
    <mergeCell ref="F234:G234"/>
    <mergeCell ref="F301:G301"/>
    <mergeCell ref="F180:G180"/>
    <mergeCell ref="F181:G181"/>
    <mergeCell ref="F185:G185"/>
    <mergeCell ref="F186:G186"/>
    <mergeCell ref="F187:G187"/>
    <mergeCell ref="F188:G188"/>
    <mergeCell ref="F189:G189"/>
    <mergeCell ref="F190:G190"/>
    <mergeCell ref="F191:G191"/>
    <mergeCell ref="F167:G167"/>
    <mergeCell ref="F168:G168"/>
    <mergeCell ref="F169:G169"/>
    <mergeCell ref="F170:G170"/>
    <mergeCell ref="F171:G171"/>
    <mergeCell ref="F172:G172"/>
    <mergeCell ref="F175:G175"/>
    <mergeCell ref="F176:G176"/>
    <mergeCell ref="F179:G179"/>
    <mergeCell ref="F149:G149"/>
    <mergeCell ref="F150:G150"/>
    <mergeCell ref="F151:G151"/>
    <mergeCell ref="F152:G152"/>
    <mergeCell ref="F153:G153"/>
    <mergeCell ref="F154:G154"/>
    <mergeCell ref="F157:G157"/>
    <mergeCell ref="F163:G163"/>
    <mergeCell ref="F164:G164"/>
    <mergeCell ref="F160:G160"/>
    <mergeCell ref="F161:G161"/>
    <mergeCell ref="F162:G162"/>
    <mergeCell ref="F143:G143"/>
    <mergeCell ref="F138:G138"/>
    <mergeCell ref="F139:G139"/>
    <mergeCell ref="F140:G140"/>
    <mergeCell ref="F141:G141"/>
    <mergeCell ref="F142:G142"/>
    <mergeCell ref="F146:G146"/>
    <mergeCell ref="F147:G147"/>
    <mergeCell ref="F148:G148"/>
    <mergeCell ref="F125:G125"/>
    <mergeCell ref="F126:G126"/>
    <mergeCell ref="F127:G127"/>
    <mergeCell ref="F128:G128"/>
    <mergeCell ref="F129:G129"/>
    <mergeCell ref="F130:G130"/>
    <mergeCell ref="F133:G133"/>
    <mergeCell ref="F134:G134"/>
    <mergeCell ref="F137:G137"/>
    <mergeCell ref="F102:G102"/>
    <mergeCell ref="F103:G103"/>
    <mergeCell ref="F104:G104"/>
    <mergeCell ref="F105:G105"/>
    <mergeCell ref="F106:G106"/>
    <mergeCell ref="F107:G107"/>
    <mergeCell ref="F121:G121"/>
    <mergeCell ref="F122:G122"/>
    <mergeCell ref="F110:G110"/>
    <mergeCell ref="F111:G111"/>
    <mergeCell ref="F112:G112"/>
    <mergeCell ref="F113:G113"/>
    <mergeCell ref="F114:G114"/>
    <mergeCell ref="F115:G115"/>
    <mergeCell ref="F116:G116"/>
    <mergeCell ref="F117:G117"/>
    <mergeCell ref="F118:G118"/>
    <mergeCell ref="F91:G91"/>
    <mergeCell ref="F92:G92"/>
    <mergeCell ref="F93:G93"/>
    <mergeCell ref="F94:G94"/>
    <mergeCell ref="F95:G95"/>
    <mergeCell ref="F96:G96"/>
    <mergeCell ref="F99:G99"/>
    <mergeCell ref="F100:G100"/>
    <mergeCell ref="F101:G101"/>
    <mergeCell ref="F80:G80"/>
    <mergeCell ref="F81:G81"/>
    <mergeCell ref="F82:G82"/>
    <mergeCell ref="F83:G83"/>
    <mergeCell ref="F84:G84"/>
    <mergeCell ref="F85:G85"/>
    <mergeCell ref="F86:G86"/>
    <mergeCell ref="F87:G87"/>
    <mergeCell ref="F88:G88"/>
    <mergeCell ref="F71:G71"/>
    <mergeCell ref="F72:G72"/>
    <mergeCell ref="F73:G73"/>
    <mergeCell ref="F74:G74"/>
    <mergeCell ref="F75:G75"/>
    <mergeCell ref="F76:G76"/>
    <mergeCell ref="F77:G77"/>
    <mergeCell ref="F78:G78"/>
    <mergeCell ref="F79:G79"/>
    <mergeCell ref="F60:G60"/>
    <mergeCell ref="F66:G66"/>
    <mergeCell ref="F67:G67"/>
    <mergeCell ref="F61:G61"/>
    <mergeCell ref="F62:G62"/>
    <mergeCell ref="F63:G63"/>
    <mergeCell ref="F64:G64"/>
    <mergeCell ref="F65:G65"/>
    <mergeCell ref="F70:G70"/>
    <mergeCell ref="F47:G47"/>
    <mergeCell ref="F48:G48"/>
    <mergeCell ref="F54:G54"/>
    <mergeCell ref="F55:G55"/>
    <mergeCell ref="F56:G56"/>
    <mergeCell ref="F57:G57"/>
    <mergeCell ref="F51:G51"/>
    <mergeCell ref="F52:G52"/>
    <mergeCell ref="F53:G53"/>
    <mergeCell ref="F36:G36"/>
    <mergeCell ref="F42:G42"/>
    <mergeCell ref="F43:G43"/>
    <mergeCell ref="F44:G44"/>
    <mergeCell ref="F45:G45"/>
    <mergeCell ref="F46:G46"/>
    <mergeCell ref="F37:G37"/>
    <mergeCell ref="F38:G38"/>
    <mergeCell ref="F39:G39"/>
    <mergeCell ref="F40:G40"/>
    <mergeCell ref="F41:G41"/>
    <mergeCell ref="B689:H689"/>
    <mergeCell ref="D4:H4"/>
    <mergeCell ref="A634:A635"/>
    <mergeCell ref="B634:B635"/>
    <mergeCell ref="F16:G16"/>
    <mergeCell ref="F17:G17"/>
    <mergeCell ref="F18:G18"/>
    <mergeCell ref="F21:G21"/>
    <mergeCell ref="F22:G22"/>
    <mergeCell ref="F23:G23"/>
    <mergeCell ref="F24:G24"/>
    <mergeCell ref="F30:G30"/>
    <mergeCell ref="F31:G31"/>
    <mergeCell ref="F25:G25"/>
    <mergeCell ref="F26:G26"/>
    <mergeCell ref="F27:G27"/>
    <mergeCell ref="F28:G28"/>
    <mergeCell ref="F29:G29"/>
    <mergeCell ref="F34:G34"/>
    <mergeCell ref="F249:G249"/>
    <mergeCell ref="F255:G255"/>
    <mergeCell ref="F260:G260"/>
    <mergeCell ref="F292:G292"/>
    <mergeCell ref="F35:G35"/>
  </mergeCells>
  <phoneticPr fontId="38" type="noConversion"/>
  <printOptions horizontalCentered="1"/>
  <pageMargins left="0.19685039370078741" right="0.19685039370078741" top="0.39370078740157483" bottom="0.59055118110236227" header="0.15748031496062992" footer="0.15748031496062992"/>
  <pageSetup paperSize="9" scale="1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711"/>
  <sheetViews>
    <sheetView topLeftCell="A493" zoomScaleNormal="100" zoomScaleSheetLayoutView="100" workbookViewId="0">
      <selection activeCell="E497" sqref="E497"/>
    </sheetView>
  </sheetViews>
  <sheetFormatPr defaultColWidth="10.28515625" defaultRowHeight="11.25" x14ac:dyDescent="0.2"/>
  <cols>
    <col min="1" max="1" width="10.7109375" style="1" customWidth="1"/>
    <col min="2" max="2" width="90.7109375" style="98" customWidth="1"/>
    <col min="3" max="3" width="10.7109375" style="1" customWidth="1"/>
    <col min="4" max="4" width="18.42578125" style="1" customWidth="1"/>
    <col min="5" max="5" width="14.85546875" style="1" customWidth="1"/>
    <col min="6" max="6" width="6.42578125" style="1" customWidth="1"/>
    <col min="7" max="7" width="15.28515625" style="3" customWidth="1"/>
    <col min="8" max="8" width="20.5703125" style="1" customWidth="1"/>
    <col min="9" max="63" width="10.28515625" style="4"/>
    <col min="64" max="64" width="18" style="4" customWidth="1"/>
    <col min="65" max="16384" width="10.28515625" style="4"/>
  </cols>
  <sheetData>
    <row r="1" spans="1:8" ht="20.25" x14ac:dyDescent="0.2">
      <c r="B1" s="2"/>
    </row>
    <row r="3" spans="1:8" ht="21" thickBot="1" x14ac:dyDescent="0.25">
      <c r="A3" s="5"/>
      <c r="B3" s="6"/>
      <c r="C3" s="4"/>
      <c r="D3" s="4"/>
    </row>
    <row r="4" spans="1:8" ht="15.75" thickBot="1" x14ac:dyDescent="0.25">
      <c r="A4" s="7"/>
      <c r="B4" s="8"/>
      <c r="C4" s="4"/>
      <c r="D4" s="251" t="s">
        <v>0</v>
      </c>
      <c r="E4" s="252"/>
      <c r="F4" s="252"/>
      <c r="G4" s="252"/>
      <c r="H4" s="252"/>
    </row>
    <row r="5" spans="1:8" ht="18.75" thickBot="1" x14ac:dyDescent="0.25">
      <c r="A5" s="10"/>
      <c r="B5" s="11"/>
      <c r="D5" s="12" t="s">
        <v>1</v>
      </c>
      <c r="E5" s="13">
        <v>45546</v>
      </c>
      <c r="F5" s="4"/>
      <c r="G5" s="133" t="s">
        <v>909</v>
      </c>
    </row>
    <row r="6" spans="1:8" ht="18" x14ac:dyDescent="0.2">
      <c r="A6" s="10"/>
      <c r="B6" s="11"/>
      <c r="D6" s="14"/>
      <c r="F6" s="3"/>
    </row>
    <row r="7" spans="1:8" x14ac:dyDescent="0.2">
      <c r="B7" s="15"/>
      <c r="H7" s="3"/>
    </row>
    <row r="8" spans="1:8" ht="37.5" customHeight="1" x14ac:dyDescent="0.2">
      <c r="A8" s="141" t="s">
        <v>858</v>
      </c>
      <c r="B8" s="136" t="s">
        <v>780</v>
      </c>
      <c r="H8" s="3"/>
    </row>
    <row r="9" spans="1:8" ht="33.75" customHeight="1" x14ac:dyDescent="0.2">
      <c r="A9" s="142" t="s">
        <v>859</v>
      </c>
      <c r="B9" s="136" t="s">
        <v>901</v>
      </c>
      <c r="H9" s="3"/>
    </row>
    <row r="10" spans="1:8" ht="38.25" customHeight="1" x14ac:dyDescent="0.2">
      <c r="A10" s="143" t="s">
        <v>867</v>
      </c>
      <c r="B10" s="136" t="s">
        <v>781</v>
      </c>
      <c r="H10" s="3"/>
    </row>
    <row r="11" spans="1:8" ht="38.25" customHeight="1" x14ac:dyDescent="0.2">
      <c r="A11" s="157" t="s">
        <v>866</v>
      </c>
      <c r="B11" s="136" t="s">
        <v>902</v>
      </c>
      <c r="H11" s="3"/>
    </row>
    <row r="12" spans="1:8" x14ac:dyDescent="0.2">
      <c r="B12" s="15"/>
      <c r="H12" s="3"/>
    </row>
    <row r="13" spans="1:8" ht="22.5" x14ac:dyDescent="0.2">
      <c r="A13" s="16" t="s">
        <v>2</v>
      </c>
      <c r="B13" s="17" t="s">
        <v>3</v>
      </c>
      <c r="C13" s="19" t="s">
        <v>1608</v>
      </c>
      <c r="D13" s="18" t="s">
        <v>4</v>
      </c>
      <c r="E13" s="18" t="s">
        <v>5</v>
      </c>
      <c r="F13" s="19" t="s">
        <v>6</v>
      </c>
      <c r="G13" s="20" t="s">
        <v>7</v>
      </c>
      <c r="H13" s="20" t="s">
        <v>8</v>
      </c>
    </row>
    <row r="14" spans="1:8" ht="18" customHeight="1" x14ac:dyDescent="0.2">
      <c r="A14" s="21"/>
      <c r="B14" s="22" t="s">
        <v>9</v>
      </c>
      <c r="C14" s="23"/>
      <c r="D14" s="23"/>
      <c r="E14" s="23"/>
      <c r="F14" s="24"/>
      <c r="G14" s="25"/>
      <c r="H14" s="25"/>
    </row>
    <row r="15" spans="1:8" ht="18" customHeight="1" x14ac:dyDescent="0.2">
      <c r="A15" s="166"/>
      <c r="B15" s="27" t="s">
        <v>67</v>
      </c>
      <c r="C15" s="28"/>
      <c r="D15" s="28"/>
      <c r="E15" s="28"/>
      <c r="F15" s="29">
        <v>1</v>
      </c>
      <c r="G15" s="30"/>
      <c r="H15" s="31">
        <f t="shared" ref="H15:H33" si="0">G15*F15</f>
        <v>0</v>
      </c>
    </row>
    <row r="16" spans="1:8" ht="89.25" x14ac:dyDescent="0.2">
      <c r="A16" s="173" t="s">
        <v>68</v>
      </c>
      <c r="B16" s="40" t="s">
        <v>963</v>
      </c>
      <c r="C16" s="71" t="s">
        <v>1611</v>
      </c>
      <c r="D16" s="72"/>
      <c r="E16" s="71" t="s">
        <v>69</v>
      </c>
      <c r="F16" s="255" t="s">
        <v>1610</v>
      </c>
      <c r="G16" s="256"/>
      <c r="H16" s="37"/>
    </row>
    <row r="17" spans="1:8" ht="89.25" x14ac:dyDescent="0.2">
      <c r="A17" s="173" t="s">
        <v>70</v>
      </c>
      <c r="B17" s="40" t="s">
        <v>964</v>
      </c>
      <c r="C17" s="71" t="s">
        <v>1611</v>
      </c>
      <c r="D17" s="72"/>
      <c r="E17" s="71" t="s">
        <v>71</v>
      </c>
      <c r="F17" s="255" t="s">
        <v>1610</v>
      </c>
      <c r="G17" s="256"/>
      <c r="H17" s="37"/>
    </row>
    <row r="18" spans="1:8" ht="12.75" x14ac:dyDescent="0.2">
      <c r="A18" s="173" t="s">
        <v>72</v>
      </c>
      <c r="B18" s="40" t="s">
        <v>73</v>
      </c>
      <c r="C18" s="71" t="s">
        <v>1611</v>
      </c>
      <c r="D18" s="72" t="s">
        <v>74</v>
      </c>
      <c r="E18" s="71" t="s">
        <v>75</v>
      </c>
      <c r="F18" s="255" t="s">
        <v>1610</v>
      </c>
      <c r="G18" s="256"/>
      <c r="H18" s="37"/>
    </row>
    <row r="19" spans="1:8" ht="17.25" customHeight="1" x14ac:dyDescent="0.2">
      <c r="A19" s="167"/>
      <c r="B19" s="51"/>
      <c r="C19" s="52"/>
      <c r="D19" s="53"/>
      <c r="E19" s="52"/>
      <c r="F19" s="54">
        <v>1</v>
      </c>
      <c r="G19" s="55"/>
      <c r="H19" s="55">
        <f t="shared" si="0"/>
        <v>0</v>
      </c>
    </row>
    <row r="20" spans="1:8" ht="17.25" customHeight="1" x14ac:dyDescent="0.2">
      <c r="A20" s="166"/>
      <c r="B20" s="27" t="s">
        <v>94</v>
      </c>
      <c r="C20" s="28"/>
      <c r="D20" s="28"/>
      <c r="E20" s="28"/>
      <c r="F20" s="29">
        <v>1</v>
      </c>
      <c r="G20" s="30"/>
      <c r="H20" s="31">
        <f t="shared" si="0"/>
        <v>0</v>
      </c>
    </row>
    <row r="21" spans="1:8" ht="63.75" x14ac:dyDescent="0.2">
      <c r="A21" s="161" t="s">
        <v>95</v>
      </c>
      <c r="B21" s="40" t="s">
        <v>965</v>
      </c>
      <c r="C21" s="71" t="s">
        <v>1611</v>
      </c>
      <c r="D21" s="72" t="s">
        <v>978</v>
      </c>
      <c r="E21" s="71"/>
      <c r="F21" s="255" t="s">
        <v>1610</v>
      </c>
      <c r="G21" s="256"/>
      <c r="H21" s="37"/>
    </row>
    <row r="22" spans="1:8" ht="12.75" x14ac:dyDescent="0.2">
      <c r="A22" s="161" t="s">
        <v>96</v>
      </c>
      <c r="B22" s="40" t="s">
        <v>79</v>
      </c>
      <c r="C22" s="71" t="s">
        <v>1611</v>
      </c>
      <c r="D22" s="72" t="s">
        <v>80</v>
      </c>
      <c r="E22" s="71" t="s">
        <v>81</v>
      </c>
      <c r="F22" s="255" t="s">
        <v>1610</v>
      </c>
      <c r="G22" s="256"/>
      <c r="H22" s="37"/>
    </row>
    <row r="23" spans="1:8" ht="38.25" x14ac:dyDescent="0.2">
      <c r="A23" s="161" t="s">
        <v>97</v>
      </c>
      <c r="B23" s="76" t="s">
        <v>967</v>
      </c>
      <c r="C23" s="71" t="s">
        <v>1614</v>
      </c>
      <c r="D23" s="34" t="s">
        <v>98</v>
      </c>
      <c r="E23" s="33"/>
      <c r="F23" s="255" t="s">
        <v>1610</v>
      </c>
      <c r="G23" s="256"/>
      <c r="H23" s="37"/>
    </row>
    <row r="24" spans="1:8" ht="38.25" x14ac:dyDescent="0.2">
      <c r="A24" s="161" t="s">
        <v>99</v>
      </c>
      <c r="B24" s="76" t="s">
        <v>967</v>
      </c>
      <c r="C24" s="71" t="s">
        <v>1611</v>
      </c>
      <c r="D24" s="34" t="s">
        <v>100</v>
      </c>
      <c r="E24" s="33"/>
      <c r="F24" s="255" t="s">
        <v>1610</v>
      </c>
      <c r="G24" s="256"/>
      <c r="H24" s="37"/>
    </row>
    <row r="25" spans="1:8" ht="38.25" x14ac:dyDescent="0.2">
      <c r="A25" s="161" t="s">
        <v>101</v>
      </c>
      <c r="B25" s="76" t="s">
        <v>967</v>
      </c>
      <c r="C25" s="71" t="s">
        <v>1611</v>
      </c>
      <c r="D25" s="34" t="s">
        <v>979</v>
      </c>
      <c r="E25" s="33"/>
      <c r="F25" s="255" t="s">
        <v>1610</v>
      </c>
      <c r="G25" s="256"/>
      <c r="H25" s="37"/>
    </row>
    <row r="26" spans="1:8" ht="38.25" x14ac:dyDescent="0.2">
      <c r="A26" s="161" t="s">
        <v>102</v>
      </c>
      <c r="B26" s="76" t="s">
        <v>972</v>
      </c>
      <c r="C26" s="71" t="s">
        <v>1611</v>
      </c>
      <c r="D26" s="34" t="s">
        <v>980</v>
      </c>
      <c r="E26" s="33"/>
      <c r="F26" s="255" t="s">
        <v>1610</v>
      </c>
      <c r="G26" s="256"/>
      <c r="H26" s="37"/>
    </row>
    <row r="27" spans="1:8" ht="38.25" x14ac:dyDescent="0.2">
      <c r="A27" s="161" t="s">
        <v>103</v>
      </c>
      <c r="B27" s="76" t="s">
        <v>967</v>
      </c>
      <c r="C27" s="33" t="s">
        <v>1613</v>
      </c>
      <c r="D27" s="34" t="s">
        <v>969</v>
      </c>
      <c r="E27" s="33"/>
      <c r="F27" s="255" t="s">
        <v>1610</v>
      </c>
      <c r="G27" s="256"/>
      <c r="H27" s="37"/>
    </row>
    <row r="28" spans="1:8" ht="38.25" x14ac:dyDescent="0.2">
      <c r="A28" s="161" t="s">
        <v>104</v>
      </c>
      <c r="B28" s="76" t="s">
        <v>967</v>
      </c>
      <c r="C28" s="71" t="s">
        <v>1611</v>
      </c>
      <c r="D28" s="34" t="s">
        <v>981</v>
      </c>
      <c r="E28" s="33"/>
      <c r="F28" s="255" t="s">
        <v>1610</v>
      </c>
      <c r="G28" s="256"/>
      <c r="H28" s="37"/>
    </row>
    <row r="29" spans="1:8" ht="38.25" x14ac:dyDescent="0.2">
      <c r="A29" s="161" t="s">
        <v>105</v>
      </c>
      <c r="B29" s="76" t="s">
        <v>967</v>
      </c>
      <c r="C29" s="71" t="s">
        <v>1611</v>
      </c>
      <c r="D29" s="34" t="s">
        <v>982</v>
      </c>
      <c r="E29" s="33"/>
      <c r="F29" s="255" t="s">
        <v>1610</v>
      </c>
      <c r="G29" s="256"/>
      <c r="H29" s="37"/>
    </row>
    <row r="30" spans="1:8" ht="51" x14ac:dyDescent="0.2">
      <c r="A30" s="161" t="s">
        <v>106</v>
      </c>
      <c r="B30" s="40" t="s">
        <v>976</v>
      </c>
      <c r="C30" s="71" t="s">
        <v>1611</v>
      </c>
      <c r="D30" s="34" t="s">
        <v>107</v>
      </c>
      <c r="E30" s="41"/>
      <c r="F30" s="255" t="s">
        <v>1610</v>
      </c>
      <c r="G30" s="256"/>
      <c r="H30" s="37"/>
    </row>
    <row r="31" spans="1:8" ht="38.25" x14ac:dyDescent="0.2">
      <c r="A31" s="161" t="s">
        <v>108</v>
      </c>
      <c r="B31" s="40" t="s">
        <v>947</v>
      </c>
      <c r="C31" s="71" t="s">
        <v>1611</v>
      </c>
      <c r="D31" s="41" t="s">
        <v>948</v>
      </c>
      <c r="E31" s="41" t="s">
        <v>949</v>
      </c>
      <c r="F31" s="255" t="s">
        <v>1610</v>
      </c>
      <c r="G31" s="256"/>
      <c r="H31" s="37"/>
    </row>
    <row r="32" spans="1:8" ht="17.25" customHeight="1" x14ac:dyDescent="0.2">
      <c r="A32" s="167"/>
      <c r="B32" s="51"/>
      <c r="C32" s="52"/>
      <c r="D32" s="53"/>
      <c r="E32" s="52"/>
      <c r="F32" s="54">
        <v>1</v>
      </c>
      <c r="G32" s="55"/>
      <c r="H32" s="55">
        <f t="shared" si="0"/>
        <v>0</v>
      </c>
    </row>
    <row r="33" spans="1:8" ht="17.25" customHeight="1" x14ac:dyDescent="0.2">
      <c r="A33" s="166"/>
      <c r="B33" s="27" t="s">
        <v>109</v>
      </c>
      <c r="C33" s="28"/>
      <c r="D33" s="28"/>
      <c r="E33" s="28"/>
      <c r="F33" s="29">
        <v>1</v>
      </c>
      <c r="G33" s="30"/>
      <c r="H33" s="31">
        <f t="shared" si="0"/>
        <v>0</v>
      </c>
    </row>
    <row r="34" spans="1:8" ht="25.5" customHeight="1" x14ac:dyDescent="0.2">
      <c r="A34" s="161" t="s">
        <v>110</v>
      </c>
      <c r="B34" s="40" t="s">
        <v>983</v>
      </c>
      <c r="C34" s="71" t="s">
        <v>1611</v>
      </c>
      <c r="D34" s="34" t="s">
        <v>984</v>
      </c>
      <c r="E34" s="33"/>
      <c r="F34" s="255" t="s">
        <v>1610</v>
      </c>
      <c r="G34" s="256"/>
      <c r="H34" s="37"/>
    </row>
    <row r="35" spans="1:8" ht="25.5" customHeight="1" x14ac:dyDescent="0.2">
      <c r="A35" s="161" t="s">
        <v>111</v>
      </c>
      <c r="B35" s="40" t="s">
        <v>983</v>
      </c>
      <c r="C35" s="71" t="s">
        <v>1611</v>
      </c>
      <c r="D35" s="34" t="s">
        <v>985</v>
      </c>
      <c r="E35" s="33"/>
      <c r="F35" s="255" t="s">
        <v>1610</v>
      </c>
      <c r="G35" s="256"/>
      <c r="H35" s="37"/>
    </row>
    <row r="36" spans="1:8" ht="38.25" x14ac:dyDescent="0.2">
      <c r="A36" s="161" t="s">
        <v>112</v>
      </c>
      <c r="B36" s="40" t="s">
        <v>947</v>
      </c>
      <c r="C36" s="71" t="s">
        <v>1611</v>
      </c>
      <c r="D36" s="41" t="s">
        <v>948</v>
      </c>
      <c r="E36" s="41" t="s">
        <v>949</v>
      </c>
      <c r="F36" s="255" t="s">
        <v>1610</v>
      </c>
      <c r="G36" s="256"/>
      <c r="H36" s="37"/>
    </row>
    <row r="37" spans="1:8" ht="38.25" x14ac:dyDescent="0.2">
      <c r="A37" s="161" t="s">
        <v>113</v>
      </c>
      <c r="B37" s="40" t="s">
        <v>986</v>
      </c>
      <c r="C37" s="33" t="s">
        <v>1613</v>
      </c>
      <c r="D37" s="34" t="s">
        <v>987</v>
      </c>
      <c r="E37" s="33"/>
      <c r="F37" s="255" t="s">
        <v>1610</v>
      </c>
      <c r="G37" s="256"/>
      <c r="H37" s="37"/>
    </row>
    <row r="38" spans="1:8" ht="12.75" x14ac:dyDescent="0.2">
      <c r="A38" s="161" t="s">
        <v>115</v>
      </c>
      <c r="B38" s="66" t="s">
        <v>988</v>
      </c>
      <c r="C38" s="71" t="s">
        <v>1611</v>
      </c>
      <c r="D38" s="34" t="s">
        <v>116</v>
      </c>
      <c r="E38" s="33"/>
      <c r="F38" s="255" t="s">
        <v>1610</v>
      </c>
      <c r="G38" s="256"/>
      <c r="H38" s="37"/>
    </row>
    <row r="39" spans="1:8" ht="38.25" x14ac:dyDescent="0.2">
      <c r="A39" s="161" t="s">
        <v>117</v>
      </c>
      <c r="B39" s="40" t="s">
        <v>989</v>
      </c>
      <c r="C39" s="71" t="s">
        <v>1611</v>
      </c>
      <c r="D39" s="34" t="s">
        <v>990</v>
      </c>
      <c r="E39" s="33"/>
      <c r="F39" s="255" t="s">
        <v>1610</v>
      </c>
      <c r="G39" s="256"/>
      <c r="H39" s="37"/>
    </row>
    <row r="40" spans="1:8" ht="17.25" customHeight="1" x14ac:dyDescent="0.2">
      <c r="A40" s="161" t="s">
        <v>119</v>
      </c>
      <c r="B40" s="66" t="s">
        <v>120</v>
      </c>
      <c r="C40" s="71" t="s">
        <v>1611</v>
      </c>
      <c r="D40" s="34"/>
      <c r="E40" s="33"/>
      <c r="F40" s="255" t="s">
        <v>1610</v>
      </c>
      <c r="G40" s="256"/>
      <c r="H40" s="37"/>
    </row>
    <row r="41" spans="1:8" ht="51" x14ac:dyDescent="0.2">
      <c r="A41" s="161" t="s">
        <v>121</v>
      </c>
      <c r="B41" s="40" t="s">
        <v>991</v>
      </c>
      <c r="C41" s="71" t="s">
        <v>1611</v>
      </c>
      <c r="D41" s="34" t="s">
        <v>21</v>
      </c>
      <c r="E41" s="33"/>
      <c r="F41" s="255" t="s">
        <v>1610</v>
      </c>
      <c r="G41" s="256"/>
      <c r="H41" s="37"/>
    </row>
    <row r="42" spans="1:8" ht="51" x14ac:dyDescent="0.2">
      <c r="A42" s="161" t="s">
        <v>122</v>
      </c>
      <c r="B42" s="58" t="s">
        <v>950</v>
      </c>
      <c r="C42" s="71" t="s">
        <v>1611</v>
      </c>
      <c r="D42" s="41" t="s">
        <v>951</v>
      </c>
      <c r="E42" s="41" t="s">
        <v>949</v>
      </c>
      <c r="F42" s="255" t="s">
        <v>1610</v>
      </c>
      <c r="G42" s="256"/>
      <c r="H42" s="39"/>
    </row>
    <row r="43" spans="1:8" ht="12.75" x14ac:dyDescent="0.2">
      <c r="A43" s="161" t="s">
        <v>124</v>
      </c>
      <c r="B43" s="40" t="s">
        <v>992</v>
      </c>
      <c r="C43" s="71" t="s">
        <v>1611</v>
      </c>
      <c r="D43" s="41" t="s">
        <v>125</v>
      </c>
      <c r="E43" s="71"/>
      <c r="F43" s="255" t="s">
        <v>1610</v>
      </c>
      <c r="G43" s="256"/>
      <c r="H43" s="37"/>
    </row>
    <row r="44" spans="1:8" ht="12.75" x14ac:dyDescent="0.2">
      <c r="A44" s="161" t="s">
        <v>126</v>
      </c>
      <c r="B44" s="40" t="s">
        <v>127</v>
      </c>
      <c r="C44" s="71" t="s">
        <v>1611</v>
      </c>
      <c r="D44" s="41" t="s">
        <v>125</v>
      </c>
      <c r="E44" s="71"/>
      <c r="F44" s="255" t="s">
        <v>1610</v>
      </c>
      <c r="G44" s="256"/>
      <c r="H44" s="37"/>
    </row>
    <row r="45" spans="1:8" ht="51" x14ac:dyDescent="0.2">
      <c r="A45" s="161" t="s">
        <v>128</v>
      </c>
      <c r="B45" s="40" t="s">
        <v>993</v>
      </c>
      <c r="C45" s="33" t="s">
        <v>1613</v>
      </c>
      <c r="D45" s="41" t="s">
        <v>994</v>
      </c>
      <c r="E45" s="33"/>
      <c r="F45" s="255" t="s">
        <v>1610</v>
      </c>
      <c r="G45" s="256"/>
      <c r="H45" s="37"/>
    </row>
    <row r="46" spans="1:8" ht="51" x14ac:dyDescent="0.2">
      <c r="A46" s="161" t="s">
        <v>129</v>
      </c>
      <c r="B46" s="40" t="s">
        <v>993</v>
      </c>
      <c r="C46" s="71" t="s">
        <v>1611</v>
      </c>
      <c r="D46" s="41" t="s">
        <v>995</v>
      </c>
      <c r="E46" s="33"/>
      <c r="F46" s="255" t="s">
        <v>1610</v>
      </c>
      <c r="G46" s="256"/>
      <c r="H46" s="37"/>
    </row>
    <row r="47" spans="1:8" ht="25.5" x14ac:dyDescent="0.2">
      <c r="A47" s="161" t="s">
        <v>130</v>
      </c>
      <c r="B47" s="63" t="s">
        <v>996</v>
      </c>
      <c r="C47" s="71" t="s">
        <v>1611</v>
      </c>
      <c r="D47" s="35" t="s">
        <v>131</v>
      </c>
      <c r="E47" s="35"/>
      <c r="F47" s="255" t="s">
        <v>1610</v>
      </c>
      <c r="G47" s="256"/>
      <c r="H47" s="37"/>
    </row>
    <row r="48" spans="1:8" ht="17.25" customHeight="1" x14ac:dyDescent="0.2">
      <c r="A48" s="161" t="s">
        <v>132</v>
      </c>
      <c r="B48" s="47" t="s">
        <v>133</v>
      </c>
      <c r="C48" s="71" t="s">
        <v>1611</v>
      </c>
      <c r="D48" s="35"/>
      <c r="E48" s="35"/>
      <c r="F48" s="255" t="s">
        <v>1610</v>
      </c>
      <c r="G48" s="256"/>
      <c r="H48" s="37"/>
    </row>
    <row r="49" spans="1:8" ht="17.25" customHeight="1" x14ac:dyDescent="0.2">
      <c r="A49" s="169"/>
      <c r="B49" s="162"/>
      <c r="C49" s="52"/>
      <c r="D49" s="53"/>
      <c r="E49" s="52"/>
      <c r="F49" s="54"/>
      <c r="G49" s="55"/>
      <c r="H49" s="55"/>
    </row>
    <row r="50" spans="1:8" ht="17.25" customHeight="1" x14ac:dyDescent="0.2">
      <c r="A50" s="166"/>
      <c r="B50" s="27" t="s">
        <v>134</v>
      </c>
      <c r="C50" s="28"/>
      <c r="D50" s="28"/>
      <c r="E50" s="28"/>
      <c r="F50" s="29">
        <v>1</v>
      </c>
      <c r="G50" s="30"/>
      <c r="H50" s="31">
        <f t="shared" ref="H50" si="1">G50*F50</f>
        <v>0</v>
      </c>
    </row>
    <row r="51" spans="1:8" ht="63.75" x14ac:dyDescent="0.2">
      <c r="A51" s="161" t="s">
        <v>135</v>
      </c>
      <c r="B51" s="40" t="s">
        <v>997</v>
      </c>
      <c r="C51" s="71" t="s">
        <v>1611</v>
      </c>
      <c r="D51" s="72" t="s">
        <v>998</v>
      </c>
      <c r="E51" s="71"/>
      <c r="F51" s="255" t="s">
        <v>1610</v>
      </c>
      <c r="G51" s="256"/>
      <c r="H51" s="37"/>
    </row>
    <row r="52" spans="1:8" ht="17.25" customHeight="1" x14ac:dyDescent="0.2">
      <c r="A52" s="161" t="s">
        <v>136</v>
      </c>
      <c r="B52" s="40" t="s">
        <v>79</v>
      </c>
      <c r="C52" s="71" t="s">
        <v>1611</v>
      </c>
      <c r="D52" s="72"/>
      <c r="E52" s="71" t="s">
        <v>81</v>
      </c>
      <c r="F52" s="255" t="s">
        <v>1610</v>
      </c>
      <c r="G52" s="256"/>
      <c r="H52" s="37"/>
    </row>
    <row r="53" spans="1:8" ht="17.25" customHeight="1" x14ac:dyDescent="0.2">
      <c r="A53" s="161" t="s">
        <v>137</v>
      </c>
      <c r="B53" s="40" t="s">
        <v>138</v>
      </c>
      <c r="C53" s="71" t="s">
        <v>1611</v>
      </c>
      <c r="D53" s="72"/>
      <c r="E53" s="71" t="s">
        <v>139</v>
      </c>
      <c r="F53" s="255" t="s">
        <v>1610</v>
      </c>
      <c r="G53" s="256"/>
      <c r="H53" s="37"/>
    </row>
    <row r="54" spans="1:8" ht="38.25" x14ac:dyDescent="0.2">
      <c r="A54" s="161" t="s">
        <v>140</v>
      </c>
      <c r="B54" s="76" t="s">
        <v>967</v>
      </c>
      <c r="C54" s="33" t="s">
        <v>1613</v>
      </c>
      <c r="D54" s="34" t="s">
        <v>999</v>
      </c>
      <c r="E54" s="33"/>
      <c r="F54" s="255" t="s">
        <v>1610</v>
      </c>
      <c r="G54" s="256"/>
      <c r="H54" s="37"/>
    </row>
    <row r="55" spans="1:8" ht="38.25" x14ac:dyDescent="0.2">
      <c r="A55" s="161" t="s">
        <v>141</v>
      </c>
      <c r="B55" s="76" t="s">
        <v>972</v>
      </c>
      <c r="C55" s="71" t="s">
        <v>1611</v>
      </c>
      <c r="D55" s="34" t="s">
        <v>1000</v>
      </c>
      <c r="E55" s="33"/>
      <c r="F55" s="255" t="s">
        <v>1610</v>
      </c>
      <c r="G55" s="256"/>
      <c r="H55" s="37"/>
    </row>
    <row r="56" spans="1:8" ht="38.25" x14ac:dyDescent="0.2">
      <c r="A56" s="161" t="s">
        <v>142</v>
      </c>
      <c r="B56" s="76" t="s">
        <v>967</v>
      </c>
      <c r="C56" s="33" t="s">
        <v>1613</v>
      </c>
      <c r="D56" s="34" t="s">
        <v>1001</v>
      </c>
      <c r="E56" s="33"/>
      <c r="F56" s="255" t="s">
        <v>1610</v>
      </c>
      <c r="G56" s="256"/>
      <c r="H56" s="37"/>
    </row>
    <row r="57" spans="1:8" ht="38.25" x14ac:dyDescent="0.2">
      <c r="A57" s="161" t="s">
        <v>143</v>
      </c>
      <c r="B57" s="76" t="s">
        <v>967</v>
      </c>
      <c r="C57" s="71" t="s">
        <v>1611</v>
      </c>
      <c r="D57" s="34" t="s">
        <v>1002</v>
      </c>
      <c r="E57" s="33"/>
      <c r="F57" s="255" t="s">
        <v>1610</v>
      </c>
      <c r="G57" s="256"/>
      <c r="H57" s="37"/>
    </row>
    <row r="58" spans="1:8" ht="17.25" customHeight="1" x14ac:dyDescent="0.2">
      <c r="A58" s="169"/>
      <c r="B58" s="162"/>
      <c r="C58" s="52"/>
      <c r="D58" s="53"/>
      <c r="E58" s="52"/>
      <c r="F58" s="54"/>
      <c r="G58" s="55"/>
      <c r="H58" s="55"/>
    </row>
    <row r="59" spans="1:8" ht="17.25" customHeight="1" x14ac:dyDescent="0.2">
      <c r="A59" s="166"/>
      <c r="B59" s="27" t="s">
        <v>144</v>
      </c>
      <c r="C59" s="28"/>
      <c r="D59" s="28"/>
      <c r="E59" s="28"/>
      <c r="F59" s="29">
        <v>1</v>
      </c>
      <c r="G59" s="30"/>
      <c r="H59" s="31">
        <f t="shared" ref="H59" si="2">G59*F59</f>
        <v>0</v>
      </c>
    </row>
    <row r="60" spans="1:8" ht="63.75" x14ac:dyDescent="0.2">
      <c r="A60" s="161" t="s">
        <v>145</v>
      </c>
      <c r="B60" s="40" t="s">
        <v>1003</v>
      </c>
      <c r="C60" s="71" t="s">
        <v>1611</v>
      </c>
      <c r="D60" s="72" t="s">
        <v>1004</v>
      </c>
      <c r="E60" s="71"/>
      <c r="F60" s="255" t="s">
        <v>1610</v>
      </c>
      <c r="G60" s="256"/>
      <c r="H60" s="37"/>
    </row>
    <row r="61" spans="1:8" ht="12.75" x14ac:dyDescent="0.2">
      <c r="A61" s="161" t="s">
        <v>146</v>
      </c>
      <c r="B61" s="40" t="s">
        <v>79</v>
      </c>
      <c r="C61" s="71" t="s">
        <v>1611</v>
      </c>
      <c r="D61" s="72"/>
      <c r="E61" s="71" t="s">
        <v>81</v>
      </c>
      <c r="F61" s="255" t="s">
        <v>1610</v>
      </c>
      <c r="G61" s="256"/>
      <c r="H61" s="37"/>
    </row>
    <row r="62" spans="1:8" ht="38.25" x14ac:dyDescent="0.2">
      <c r="A62" s="161" t="s">
        <v>147</v>
      </c>
      <c r="B62" s="76" t="s">
        <v>967</v>
      </c>
      <c r="C62" s="71" t="s">
        <v>1611</v>
      </c>
      <c r="D62" s="72" t="s">
        <v>999</v>
      </c>
      <c r="E62" s="71"/>
      <c r="F62" s="255" t="s">
        <v>1610</v>
      </c>
      <c r="G62" s="256"/>
      <c r="H62" s="37"/>
    </row>
    <row r="63" spans="1:8" ht="38.25" x14ac:dyDescent="0.2">
      <c r="A63" s="161" t="s">
        <v>148</v>
      </c>
      <c r="B63" s="76" t="s">
        <v>972</v>
      </c>
      <c r="C63" s="71" t="s">
        <v>1611</v>
      </c>
      <c r="D63" s="72" t="s">
        <v>1005</v>
      </c>
      <c r="E63" s="71"/>
      <c r="F63" s="255" t="s">
        <v>1610</v>
      </c>
      <c r="G63" s="256"/>
      <c r="H63" s="37"/>
    </row>
    <row r="64" spans="1:8" ht="12.75" x14ac:dyDescent="0.2">
      <c r="A64" s="161" t="s">
        <v>149</v>
      </c>
      <c r="B64" s="76" t="s">
        <v>150</v>
      </c>
      <c r="C64" s="71" t="s">
        <v>1613</v>
      </c>
      <c r="D64" s="72" t="s">
        <v>151</v>
      </c>
      <c r="E64" s="71"/>
      <c r="F64" s="255" t="s">
        <v>1610</v>
      </c>
      <c r="G64" s="256"/>
      <c r="H64" s="37"/>
    </row>
    <row r="65" spans="1:8" ht="51" x14ac:dyDescent="0.2">
      <c r="A65" s="161" t="s">
        <v>152</v>
      </c>
      <c r="B65" s="40" t="s">
        <v>976</v>
      </c>
      <c r="C65" s="71" t="s">
        <v>1611</v>
      </c>
      <c r="D65" s="34" t="s">
        <v>1006</v>
      </c>
      <c r="E65" s="33"/>
      <c r="F65" s="255" t="s">
        <v>1610</v>
      </c>
      <c r="G65" s="256"/>
      <c r="H65" s="37"/>
    </row>
    <row r="66" spans="1:8" ht="38.25" x14ac:dyDescent="0.2">
      <c r="A66" s="161" t="s">
        <v>153</v>
      </c>
      <c r="B66" s="40" t="s">
        <v>947</v>
      </c>
      <c r="C66" s="71" t="s">
        <v>1611</v>
      </c>
      <c r="D66" s="41" t="s">
        <v>948</v>
      </c>
      <c r="E66" s="41" t="s">
        <v>949</v>
      </c>
      <c r="F66" s="255" t="s">
        <v>1610</v>
      </c>
      <c r="G66" s="256"/>
      <c r="H66" s="37"/>
    </row>
    <row r="67" spans="1:8" ht="38.25" x14ac:dyDescent="0.2">
      <c r="A67" s="161" t="s">
        <v>154</v>
      </c>
      <c r="B67" s="76" t="s">
        <v>967</v>
      </c>
      <c r="C67" s="71" t="s">
        <v>1611</v>
      </c>
      <c r="D67" s="34" t="s">
        <v>1002</v>
      </c>
      <c r="E67" s="33"/>
      <c r="F67" s="255" t="s">
        <v>1610</v>
      </c>
      <c r="G67" s="256"/>
      <c r="H67" s="37"/>
    </row>
    <row r="68" spans="1:8" ht="12.75" x14ac:dyDescent="0.2">
      <c r="A68" s="176"/>
      <c r="B68" s="32"/>
      <c r="C68" s="33"/>
      <c r="D68" s="34"/>
      <c r="E68" s="33"/>
      <c r="F68" s="35"/>
      <c r="G68" s="36"/>
      <c r="H68" s="37"/>
    </row>
    <row r="69" spans="1:8" ht="12.75" x14ac:dyDescent="0.2">
      <c r="A69" s="26"/>
      <c r="B69" s="27" t="s">
        <v>155</v>
      </c>
      <c r="C69" s="28"/>
      <c r="D69" s="28"/>
      <c r="E69" s="28"/>
      <c r="F69" s="29">
        <v>1</v>
      </c>
      <c r="G69" s="30"/>
      <c r="H69" s="31">
        <f t="shared" ref="H69" si="3">G69*F69</f>
        <v>0</v>
      </c>
    </row>
    <row r="70" spans="1:8" ht="12.75" x14ac:dyDescent="0.2">
      <c r="A70" s="160" t="s">
        <v>156</v>
      </c>
      <c r="B70" s="32" t="s">
        <v>157</v>
      </c>
      <c r="C70" s="33"/>
      <c r="D70" s="34"/>
      <c r="E70" s="33"/>
      <c r="F70" s="255" t="s">
        <v>1610</v>
      </c>
      <c r="G70" s="256"/>
      <c r="H70" s="37"/>
    </row>
    <row r="71" spans="1:8" ht="38.25" x14ac:dyDescent="0.2">
      <c r="A71" s="160" t="s">
        <v>158</v>
      </c>
      <c r="B71" s="76" t="s">
        <v>967</v>
      </c>
      <c r="C71" s="71" t="s">
        <v>1611</v>
      </c>
      <c r="D71" s="34" t="s">
        <v>999</v>
      </c>
      <c r="E71" s="33"/>
      <c r="F71" s="255" t="s">
        <v>1610</v>
      </c>
      <c r="G71" s="256"/>
      <c r="H71" s="37"/>
    </row>
    <row r="72" spans="1:8" ht="38.25" x14ac:dyDescent="0.2">
      <c r="A72" s="160" t="s">
        <v>159</v>
      </c>
      <c r="B72" s="76" t="s">
        <v>967</v>
      </c>
      <c r="C72" s="71" t="s">
        <v>1611</v>
      </c>
      <c r="D72" s="34" t="s">
        <v>1007</v>
      </c>
      <c r="E72" s="33"/>
      <c r="F72" s="255" t="s">
        <v>1610</v>
      </c>
      <c r="G72" s="256"/>
      <c r="H72" s="37"/>
    </row>
    <row r="73" spans="1:8" ht="51" x14ac:dyDescent="0.2">
      <c r="A73" s="160" t="s">
        <v>160</v>
      </c>
      <c r="B73" s="40" t="s">
        <v>1008</v>
      </c>
      <c r="C73" s="71" t="s">
        <v>1611</v>
      </c>
      <c r="D73" s="34" t="s">
        <v>161</v>
      </c>
      <c r="E73" s="33"/>
      <c r="F73" s="255" t="s">
        <v>1610</v>
      </c>
      <c r="G73" s="256"/>
      <c r="H73" s="37"/>
    </row>
    <row r="74" spans="1:8" ht="12.75" x14ac:dyDescent="0.2">
      <c r="A74" s="160" t="s">
        <v>162</v>
      </c>
      <c r="B74" s="40" t="s">
        <v>120</v>
      </c>
      <c r="C74" s="71" t="s">
        <v>1611</v>
      </c>
      <c r="D74" s="34"/>
      <c r="E74" s="33"/>
      <c r="F74" s="255" t="s">
        <v>1610</v>
      </c>
      <c r="G74" s="256"/>
      <c r="H74" s="37"/>
    </row>
    <row r="75" spans="1:8" ht="51" x14ac:dyDescent="0.2">
      <c r="A75" s="160" t="s">
        <v>163</v>
      </c>
      <c r="B75" s="40" t="s">
        <v>1009</v>
      </c>
      <c r="C75" s="71" t="s">
        <v>1611</v>
      </c>
      <c r="D75" s="34" t="s">
        <v>987</v>
      </c>
      <c r="E75" s="33"/>
      <c r="F75" s="255" t="s">
        <v>1610</v>
      </c>
      <c r="G75" s="256"/>
      <c r="H75" s="37"/>
    </row>
    <row r="76" spans="1:8" ht="51" x14ac:dyDescent="0.2">
      <c r="A76" s="160" t="s">
        <v>164</v>
      </c>
      <c r="B76" s="40" t="s">
        <v>1010</v>
      </c>
      <c r="C76" s="71" t="s">
        <v>1611</v>
      </c>
      <c r="D76" s="34" t="s">
        <v>987</v>
      </c>
      <c r="E76" s="33"/>
      <c r="F76" s="255" t="s">
        <v>1610</v>
      </c>
      <c r="G76" s="256"/>
      <c r="H76" s="37"/>
    </row>
    <row r="77" spans="1:8" ht="51" x14ac:dyDescent="0.2">
      <c r="A77" s="160" t="s">
        <v>165</v>
      </c>
      <c r="B77" s="40" t="s">
        <v>1008</v>
      </c>
      <c r="C77" s="71" t="s">
        <v>1611</v>
      </c>
      <c r="D77" s="34" t="s">
        <v>114</v>
      </c>
      <c r="E77" s="33"/>
      <c r="F77" s="255" t="s">
        <v>1610</v>
      </c>
      <c r="G77" s="256"/>
      <c r="H77" s="37"/>
    </row>
    <row r="78" spans="1:8" ht="12.75" x14ac:dyDescent="0.2">
      <c r="A78" s="160" t="s">
        <v>166</v>
      </c>
      <c r="B78" s="40" t="s">
        <v>120</v>
      </c>
      <c r="C78" s="71" t="s">
        <v>1611</v>
      </c>
      <c r="D78" s="34"/>
      <c r="E78" s="33"/>
      <c r="F78" s="255" t="s">
        <v>1610</v>
      </c>
      <c r="G78" s="256"/>
      <c r="H78" s="37"/>
    </row>
    <row r="79" spans="1:8" ht="63.75" x14ac:dyDescent="0.2">
      <c r="A79" s="160" t="s">
        <v>167</v>
      </c>
      <c r="B79" s="40" t="s">
        <v>1011</v>
      </c>
      <c r="C79" s="71" t="s">
        <v>1611</v>
      </c>
      <c r="D79" s="34" t="s">
        <v>1012</v>
      </c>
      <c r="E79" s="33"/>
      <c r="F79" s="255" t="s">
        <v>1610</v>
      </c>
      <c r="G79" s="256"/>
      <c r="H79" s="37"/>
    </row>
    <row r="80" spans="1:8" ht="25.5" x14ac:dyDescent="0.2">
      <c r="A80" s="160" t="s">
        <v>168</v>
      </c>
      <c r="B80" s="40" t="s">
        <v>931</v>
      </c>
      <c r="C80" s="71" t="s">
        <v>1611</v>
      </c>
      <c r="D80" s="41" t="s">
        <v>932</v>
      </c>
      <c r="E80" s="41"/>
      <c r="F80" s="255" t="s">
        <v>1610</v>
      </c>
      <c r="G80" s="256"/>
      <c r="H80" s="39"/>
    </row>
    <row r="81" spans="1:8" ht="51" x14ac:dyDescent="0.2">
      <c r="A81" s="160" t="s">
        <v>169</v>
      </c>
      <c r="B81" s="40" t="s">
        <v>1013</v>
      </c>
      <c r="C81" s="71" t="s">
        <v>1611</v>
      </c>
      <c r="D81" s="34" t="s">
        <v>304</v>
      </c>
      <c r="E81" s="33"/>
      <c r="F81" s="255" t="s">
        <v>1610</v>
      </c>
      <c r="G81" s="256"/>
      <c r="H81" s="37"/>
    </row>
    <row r="82" spans="1:8" ht="25.5" x14ac:dyDescent="0.2">
      <c r="A82" s="160" t="s">
        <v>170</v>
      </c>
      <c r="B82" s="40" t="s">
        <v>1014</v>
      </c>
      <c r="C82" s="71" t="s">
        <v>1611</v>
      </c>
      <c r="D82" s="41" t="s">
        <v>1015</v>
      </c>
      <c r="E82" s="41" t="s">
        <v>171</v>
      </c>
      <c r="F82" s="255" t="s">
        <v>1610</v>
      </c>
      <c r="G82" s="256"/>
      <c r="H82" s="37"/>
    </row>
    <row r="83" spans="1:8" ht="12.75" x14ac:dyDescent="0.2">
      <c r="A83" s="160" t="s">
        <v>172</v>
      </c>
      <c r="B83" s="40" t="s">
        <v>1016</v>
      </c>
      <c r="C83" s="71" t="s">
        <v>1611</v>
      </c>
      <c r="D83" s="41"/>
      <c r="E83" s="41"/>
      <c r="F83" s="255" t="s">
        <v>1610</v>
      </c>
      <c r="G83" s="256"/>
      <c r="H83" s="37"/>
    </row>
    <row r="84" spans="1:8" ht="25.5" x14ac:dyDescent="0.2">
      <c r="A84" s="160" t="s">
        <v>175</v>
      </c>
      <c r="B84" s="40" t="s">
        <v>1017</v>
      </c>
      <c r="C84" s="71" t="s">
        <v>1611</v>
      </c>
      <c r="D84" s="41" t="s">
        <v>177</v>
      </c>
      <c r="E84" s="41"/>
      <c r="F84" s="255" t="s">
        <v>1610</v>
      </c>
      <c r="G84" s="256"/>
      <c r="H84" s="37"/>
    </row>
    <row r="85" spans="1:8" ht="51" x14ac:dyDescent="0.2">
      <c r="A85" s="160" t="s">
        <v>178</v>
      </c>
      <c r="B85" s="40" t="s">
        <v>993</v>
      </c>
      <c r="C85" s="33" t="s">
        <v>1613</v>
      </c>
      <c r="D85" s="41" t="s">
        <v>179</v>
      </c>
      <c r="E85" s="41"/>
      <c r="F85" s="255" t="s">
        <v>1610</v>
      </c>
      <c r="G85" s="256"/>
      <c r="H85" s="37"/>
    </row>
    <row r="86" spans="1:8" ht="51" x14ac:dyDescent="0.2">
      <c r="A86" s="160" t="s">
        <v>180</v>
      </c>
      <c r="B86" s="40" t="s">
        <v>993</v>
      </c>
      <c r="C86" s="71" t="s">
        <v>1611</v>
      </c>
      <c r="D86" s="41" t="s">
        <v>181</v>
      </c>
      <c r="E86" s="41"/>
      <c r="F86" s="255" t="s">
        <v>1610</v>
      </c>
      <c r="G86" s="256"/>
      <c r="H86" s="37"/>
    </row>
    <row r="87" spans="1:8" ht="25.5" x14ac:dyDescent="0.2">
      <c r="A87" s="160" t="s">
        <v>182</v>
      </c>
      <c r="B87" s="63" t="s">
        <v>996</v>
      </c>
      <c r="C87" s="71" t="s">
        <v>1611</v>
      </c>
      <c r="D87" s="35" t="s">
        <v>131</v>
      </c>
      <c r="E87" s="35"/>
      <c r="F87" s="255" t="s">
        <v>1610</v>
      </c>
      <c r="G87" s="256"/>
      <c r="H87" s="39"/>
    </row>
    <row r="88" spans="1:8" ht="12.75" x14ac:dyDescent="0.2">
      <c r="A88" s="160" t="s">
        <v>183</v>
      </c>
      <c r="B88" s="47" t="s">
        <v>133</v>
      </c>
      <c r="C88" s="71" t="s">
        <v>1611</v>
      </c>
      <c r="D88" s="48"/>
      <c r="E88" s="35"/>
      <c r="F88" s="255" t="s">
        <v>1610</v>
      </c>
      <c r="G88" s="256"/>
      <c r="H88" s="39"/>
    </row>
    <row r="89" spans="1:8" ht="12.75" x14ac:dyDescent="0.2">
      <c r="A89" s="176"/>
      <c r="B89" s="32"/>
      <c r="C89" s="33"/>
      <c r="D89" s="34"/>
      <c r="E89" s="33"/>
      <c r="F89" s="35"/>
      <c r="G89" s="36"/>
      <c r="H89" s="37"/>
    </row>
    <row r="90" spans="1:8" ht="12.75" x14ac:dyDescent="0.2">
      <c r="A90" s="26"/>
      <c r="B90" s="27" t="s">
        <v>184</v>
      </c>
      <c r="C90" s="28"/>
      <c r="D90" s="28"/>
      <c r="E90" s="28"/>
      <c r="F90" s="29">
        <v>1</v>
      </c>
      <c r="G90" s="30"/>
      <c r="H90" s="31">
        <f t="shared" ref="H90" si="4">G90*F90</f>
        <v>0</v>
      </c>
    </row>
    <row r="91" spans="1:8" ht="25.5" x14ac:dyDescent="0.2">
      <c r="A91" s="160" t="s">
        <v>185</v>
      </c>
      <c r="B91" s="66" t="s">
        <v>1018</v>
      </c>
      <c r="C91" s="33" t="s">
        <v>1611</v>
      </c>
      <c r="D91" s="34" t="s">
        <v>1019</v>
      </c>
      <c r="E91" s="33"/>
      <c r="F91" s="255" t="s">
        <v>1610</v>
      </c>
      <c r="G91" s="256"/>
      <c r="H91" s="37"/>
    </row>
    <row r="92" spans="1:8" ht="38.25" x14ac:dyDescent="0.2">
      <c r="A92" s="160" t="s">
        <v>186</v>
      </c>
      <c r="B92" s="76" t="s">
        <v>967</v>
      </c>
      <c r="C92" s="33" t="s">
        <v>1613</v>
      </c>
      <c r="D92" s="34" t="s">
        <v>953</v>
      </c>
      <c r="E92" s="33"/>
      <c r="F92" s="255" t="s">
        <v>1610</v>
      </c>
      <c r="G92" s="256"/>
      <c r="H92" s="37"/>
    </row>
    <row r="93" spans="1:8" ht="38.25" x14ac:dyDescent="0.2">
      <c r="A93" s="160" t="s">
        <v>187</v>
      </c>
      <c r="B93" s="40" t="s">
        <v>1020</v>
      </c>
      <c r="C93" s="33" t="s">
        <v>1611</v>
      </c>
      <c r="D93" s="72" t="s">
        <v>1021</v>
      </c>
      <c r="E93" s="71"/>
      <c r="F93" s="255" t="s">
        <v>1610</v>
      </c>
      <c r="G93" s="256"/>
      <c r="H93" s="37"/>
    </row>
    <row r="94" spans="1:8" ht="25.5" x14ac:dyDescent="0.2">
      <c r="A94" s="160" t="s">
        <v>188</v>
      </c>
      <c r="B94" s="40" t="s">
        <v>983</v>
      </c>
      <c r="C94" s="33" t="s">
        <v>1611</v>
      </c>
      <c r="D94" s="34" t="s">
        <v>1022</v>
      </c>
      <c r="E94" s="33"/>
      <c r="F94" s="255" t="s">
        <v>1610</v>
      </c>
      <c r="G94" s="256"/>
      <c r="H94" s="37"/>
    </row>
    <row r="95" spans="1:8" ht="38.25" x14ac:dyDescent="0.2">
      <c r="A95" s="160" t="s">
        <v>189</v>
      </c>
      <c r="B95" s="40" t="s">
        <v>947</v>
      </c>
      <c r="C95" s="33" t="s">
        <v>1611</v>
      </c>
      <c r="D95" s="41" t="s">
        <v>948</v>
      </c>
      <c r="E95" s="41" t="s">
        <v>949</v>
      </c>
      <c r="F95" s="255" t="s">
        <v>1610</v>
      </c>
      <c r="G95" s="256"/>
      <c r="H95" s="37"/>
    </row>
    <row r="96" spans="1:8" ht="51" x14ac:dyDescent="0.2">
      <c r="A96" s="160" t="s">
        <v>190</v>
      </c>
      <c r="B96" s="58" t="s">
        <v>950</v>
      </c>
      <c r="C96" s="33" t="s">
        <v>1611</v>
      </c>
      <c r="D96" s="41" t="s">
        <v>951</v>
      </c>
      <c r="E96" s="41" t="s">
        <v>949</v>
      </c>
      <c r="F96" s="255" t="s">
        <v>1610</v>
      </c>
      <c r="G96" s="256"/>
      <c r="H96" s="39"/>
    </row>
    <row r="97" spans="1:8" ht="12.75" x14ac:dyDescent="0.2">
      <c r="A97" s="176"/>
      <c r="B97" s="32"/>
      <c r="C97" s="33"/>
      <c r="D97" s="34"/>
      <c r="E97" s="33"/>
      <c r="F97" s="35"/>
      <c r="G97" s="36"/>
      <c r="H97" s="37"/>
    </row>
    <row r="98" spans="1:8" ht="12.75" x14ac:dyDescent="0.2">
      <c r="A98" s="26"/>
      <c r="B98" s="27" t="s">
        <v>191</v>
      </c>
      <c r="C98" s="28"/>
      <c r="D98" s="28"/>
      <c r="E98" s="28"/>
      <c r="F98" s="29">
        <v>1</v>
      </c>
      <c r="G98" s="30"/>
      <c r="H98" s="31">
        <f t="shared" ref="H98:H109" si="5">G98*F98</f>
        <v>0</v>
      </c>
    </row>
    <row r="99" spans="1:8" ht="63.75" x14ac:dyDescent="0.2">
      <c r="A99" s="160" t="s">
        <v>192</v>
      </c>
      <c r="B99" s="40" t="s">
        <v>1023</v>
      </c>
      <c r="C99" s="33" t="s">
        <v>1611</v>
      </c>
      <c r="D99" s="72" t="s">
        <v>1024</v>
      </c>
      <c r="E99" s="71"/>
      <c r="F99" s="255" t="s">
        <v>1610</v>
      </c>
      <c r="G99" s="256"/>
      <c r="H99" s="37"/>
    </row>
    <row r="100" spans="1:8" ht="12.75" x14ac:dyDescent="0.2">
      <c r="A100" s="160" t="s">
        <v>193</v>
      </c>
      <c r="B100" s="40" t="s">
        <v>79</v>
      </c>
      <c r="C100" s="33" t="s">
        <v>1611</v>
      </c>
      <c r="D100" s="72"/>
      <c r="E100" s="71" t="s">
        <v>81</v>
      </c>
      <c r="F100" s="255" t="s">
        <v>1610</v>
      </c>
      <c r="G100" s="256"/>
      <c r="H100" s="37"/>
    </row>
    <row r="101" spans="1:8" ht="38.25" x14ac:dyDescent="0.2">
      <c r="A101" s="160" t="s">
        <v>194</v>
      </c>
      <c r="B101" s="76" t="s">
        <v>967</v>
      </c>
      <c r="C101" s="33" t="s">
        <v>1611</v>
      </c>
      <c r="D101" s="34" t="s">
        <v>1025</v>
      </c>
      <c r="E101" s="33"/>
      <c r="F101" s="255" t="s">
        <v>1610</v>
      </c>
      <c r="G101" s="256"/>
      <c r="H101" s="37"/>
    </row>
    <row r="102" spans="1:8" ht="38.25" x14ac:dyDescent="0.2">
      <c r="A102" s="160" t="s">
        <v>195</v>
      </c>
      <c r="B102" s="76" t="s">
        <v>967</v>
      </c>
      <c r="C102" s="33" t="s">
        <v>1611</v>
      </c>
      <c r="D102" s="34" t="s">
        <v>971</v>
      </c>
      <c r="E102" s="33"/>
      <c r="F102" s="255" t="s">
        <v>1610</v>
      </c>
      <c r="G102" s="256"/>
      <c r="H102" s="37"/>
    </row>
    <row r="103" spans="1:8" ht="38.25" x14ac:dyDescent="0.2">
      <c r="A103" s="160" t="s">
        <v>196</v>
      </c>
      <c r="B103" s="76" t="s">
        <v>967</v>
      </c>
      <c r="C103" s="33" t="s">
        <v>1611</v>
      </c>
      <c r="D103" s="34" t="s">
        <v>1026</v>
      </c>
      <c r="E103" s="33"/>
      <c r="F103" s="255" t="s">
        <v>1610</v>
      </c>
      <c r="G103" s="256"/>
      <c r="H103" s="37"/>
    </row>
    <row r="104" spans="1:8" ht="38.25" x14ac:dyDescent="0.2">
      <c r="A104" s="160" t="s">
        <v>197</v>
      </c>
      <c r="B104" s="40" t="s">
        <v>1027</v>
      </c>
      <c r="C104" s="33" t="s">
        <v>1611</v>
      </c>
      <c r="D104" s="72" t="s">
        <v>1028</v>
      </c>
      <c r="E104" s="71"/>
      <c r="F104" s="255" t="s">
        <v>1610</v>
      </c>
      <c r="G104" s="256"/>
      <c r="H104" s="37"/>
    </row>
    <row r="105" spans="1:8" ht="38.25" x14ac:dyDescent="0.2">
      <c r="A105" s="160" t="s">
        <v>198</v>
      </c>
      <c r="B105" s="76" t="s">
        <v>967</v>
      </c>
      <c r="C105" s="33" t="s">
        <v>1611</v>
      </c>
      <c r="D105" s="34" t="s">
        <v>1029</v>
      </c>
      <c r="E105" s="33"/>
      <c r="F105" s="255" t="s">
        <v>1610</v>
      </c>
      <c r="G105" s="256"/>
      <c r="H105" s="37"/>
    </row>
    <row r="106" spans="1:8" ht="38.25" x14ac:dyDescent="0.2">
      <c r="A106" s="160" t="s">
        <v>199</v>
      </c>
      <c r="B106" s="40" t="s">
        <v>947</v>
      </c>
      <c r="C106" s="33" t="s">
        <v>1611</v>
      </c>
      <c r="D106" s="41" t="s">
        <v>948</v>
      </c>
      <c r="E106" s="41" t="s">
        <v>949</v>
      </c>
      <c r="F106" s="255" t="s">
        <v>1610</v>
      </c>
      <c r="G106" s="256"/>
      <c r="H106" s="37"/>
    </row>
    <row r="107" spans="1:8" ht="38.25" x14ac:dyDescent="0.2">
      <c r="A107" s="160" t="s">
        <v>200</v>
      </c>
      <c r="B107" s="40" t="s">
        <v>1030</v>
      </c>
      <c r="C107" s="33" t="s">
        <v>1611</v>
      </c>
      <c r="D107" s="72" t="s">
        <v>1031</v>
      </c>
      <c r="E107" s="71"/>
      <c r="F107" s="255" t="s">
        <v>1610</v>
      </c>
      <c r="G107" s="256"/>
      <c r="H107" s="37"/>
    </row>
    <row r="108" spans="1:8" ht="12.75" x14ac:dyDescent="0.2">
      <c r="A108" s="50"/>
      <c r="B108" s="51"/>
      <c r="C108" s="52"/>
      <c r="D108" s="53"/>
      <c r="E108" s="52"/>
      <c r="F108" s="54">
        <v>1</v>
      </c>
      <c r="G108" s="55"/>
      <c r="H108" s="55">
        <f t="shared" si="5"/>
        <v>0</v>
      </c>
    </row>
    <row r="109" spans="1:8" ht="12.75" x14ac:dyDescent="0.2">
      <c r="A109" s="26"/>
      <c r="B109" s="27" t="s">
        <v>201</v>
      </c>
      <c r="C109" s="28"/>
      <c r="D109" s="28"/>
      <c r="E109" s="28"/>
      <c r="F109" s="29">
        <v>1</v>
      </c>
      <c r="G109" s="30"/>
      <c r="H109" s="31">
        <f t="shared" si="5"/>
        <v>0</v>
      </c>
    </row>
    <row r="110" spans="1:8" ht="63.75" x14ac:dyDescent="0.2">
      <c r="A110" s="160" t="s">
        <v>202</v>
      </c>
      <c r="B110" s="40" t="s">
        <v>997</v>
      </c>
      <c r="C110" s="33" t="s">
        <v>1611</v>
      </c>
      <c r="D110" s="72" t="s">
        <v>1032</v>
      </c>
      <c r="E110" s="71"/>
      <c r="F110" s="255" t="s">
        <v>1610</v>
      </c>
      <c r="G110" s="256"/>
      <c r="H110" s="37"/>
    </row>
    <row r="111" spans="1:8" ht="12.75" x14ac:dyDescent="0.2">
      <c r="A111" s="160" t="s">
        <v>203</v>
      </c>
      <c r="B111" s="40" t="s">
        <v>79</v>
      </c>
      <c r="C111" s="33" t="s">
        <v>1611</v>
      </c>
      <c r="D111" s="72"/>
      <c r="E111" s="71" t="s">
        <v>81</v>
      </c>
      <c r="F111" s="255" t="s">
        <v>1610</v>
      </c>
      <c r="G111" s="256"/>
      <c r="H111" s="37"/>
    </row>
    <row r="112" spans="1:8" ht="12.75" x14ac:dyDescent="0.2">
      <c r="A112" s="160" t="s">
        <v>204</v>
      </c>
      <c r="B112" s="40" t="s">
        <v>205</v>
      </c>
      <c r="C112" s="33" t="s">
        <v>1611</v>
      </c>
      <c r="D112" s="72"/>
      <c r="E112" s="71" t="s">
        <v>139</v>
      </c>
      <c r="F112" s="255" t="s">
        <v>1610</v>
      </c>
      <c r="G112" s="256"/>
      <c r="H112" s="37"/>
    </row>
    <row r="113" spans="1:8" ht="38.25" x14ac:dyDescent="0.2">
      <c r="A113" s="160" t="s">
        <v>206</v>
      </c>
      <c r="B113" s="76" t="s">
        <v>967</v>
      </c>
      <c r="C113" s="33" t="s">
        <v>1611</v>
      </c>
      <c r="D113" s="34" t="s">
        <v>207</v>
      </c>
      <c r="E113" s="33"/>
      <c r="F113" s="255" t="s">
        <v>1610</v>
      </c>
      <c r="G113" s="256"/>
      <c r="H113" s="37"/>
    </row>
    <row r="114" spans="1:8" ht="38.25" x14ac:dyDescent="0.2">
      <c r="A114" s="160" t="s">
        <v>208</v>
      </c>
      <c r="B114" s="76" t="s">
        <v>972</v>
      </c>
      <c r="C114" s="33" t="s">
        <v>1611</v>
      </c>
      <c r="D114" s="34" t="s">
        <v>1033</v>
      </c>
      <c r="E114" s="33"/>
      <c r="F114" s="255" t="s">
        <v>1610</v>
      </c>
      <c r="G114" s="256"/>
      <c r="H114" s="37"/>
    </row>
    <row r="115" spans="1:8" ht="38.25" x14ac:dyDescent="0.2">
      <c r="A115" s="160" t="s">
        <v>209</v>
      </c>
      <c r="B115" s="76" t="s">
        <v>967</v>
      </c>
      <c r="C115" s="33" t="s">
        <v>1611</v>
      </c>
      <c r="D115" s="34" t="s">
        <v>1034</v>
      </c>
      <c r="E115" s="33"/>
      <c r="F115" s="255" t="s">
        <v>1610</v>
      </c>
      <c r="G115" s="256"/>
      <c r="H115" s="37"/>
    </row>
    <row r="116" spans="1:8" ht="38.25" x14ac:dyDescent="0.2">
      <c r="A116" s="160" t="s">
        <v>210</v>
      </c>
      <c r="B116" s="76" t="s">
        <v>967</v>
      </c>
      <c r="C116" s="33" t="s">
        <v>1611</v>
      </c>
      <c r="D116" s="34" t="s">
        <v>1035</v>
      </c>
      <c r="E116" s="33"/>
      <c r="F116" s="255" t="s">
        <v>1610</v>
      </c>
      <c r="G116" s="256"/>
      <c r="H116" s="37"/>
    </row>
    <row r="117" spans="1:8" ht="38.25" x14ac:dyDescent="0.2">
      <c r="A117" s="160" t="s">
        <v>211</v>
      </c>
      <c r="B117" s="76" t="s">
        <v>967</v>
      </c>
      <c r="C117" s="33" t="s">
        <v>1609</v>
      </c>
      <c r="D117" s="34" t="s">
        <v>1036</v>
      </c>
      <c r="E117" s="33"/>
      <c r="F117" s="255" t="s">
        <v>1610</v>
      </c>
      <c r="G117" s="256"/>
      <c r="H117" s="37"/>
    </row>
    <row r="118" spans="1:8" ht="38.25" x14ac:dyDescent="0.2">
      <c r="A118" s="160" t="s">
        <v>212</v>
      </c>
      <c r="B118" s="76" t="s">
        <v>967</v>
      </c>
      <c r="C118" s="33" t="s">
        <v>1611</v>
      </c>
      <c r="D118" s="72" t="s">
        <v>1037</v>
      </c>
      <c r="E118" s="71"/>
      <c r="F118" s="255" t="s">
        <v>1610</v>
      </c>
      <c r="G118" s="256"/>
      <c r="H118" s="37"/>
    </row>
    <row r="119" spans="1:8" ht="12.75" x14ac:dyDescent="0.2">
      <c r="A119" s="176"/>
      <c r="B119" s="32"/>
      <c r="C119" s="33"/>
      <c r="D119" s="34"/>
      <c r="E119" s="33"/>
      <c r="F119" s="35"/>
      <c r="G119" s="36"/>
      <c r="H119" s="37"/>
    </row>
    <row r="120" spans="1:8" ht="12.75" x14ac:dyDescent="0.2">
      <c r="A120" s="26"/>
      <c r="B120" s="27" t="s">
        <v>213</v>
      </c>
      <c r="C120" s="28"/>
      <c r="D120" s="28"/>
      <c r="E120" s="28"/>
      <c r="F120" s="29">
        <v>1</v>
      </c>
      <c r="G120" s="30"/>
      <c r="H120" s="31">
        <f t="shared" ref="H120" si="6">G120*F120</f>
        <v>0</v>
      </c>
    </row>
    <row r="121" spans="1:8" ht="12.75" x14ac:dyDescent="0.2">
      <c r="A121" s="160" t="s">
        <v>214</v>
      </c>
      <c r="B121" s="66" t="s">
        <v>45</v>
      </c>
      <c r="C121" s="33"/>
      <c r="D121" s="34"/>
      <c r="E121" s="33"/>
      <c r="F121" s="255" t="s">
        <v>1610</v>
      </c>
      <c r="G121" s="256"/>
      <c r="H121" s="37"/>
    </row>
    <row r="122" spans="1:8" ht="12.75" x14ac:dyDescent="0.2">
      <c r="A122" s="160" t="s">
        <v>215</v>
      </c>
      <c r="B122" s="66" t="s">
        <v>45</v>
      </c>
      <c r="C122" s="33"/>
      <c r="D122" s="34"/>
      <c r="E122" s="33"/>
      <c r="F122" s="255" t="s">
        <v>1610</v>
      </c>
      <c r="G122" s="256"/>
      <c r="H122" s="37"/>
    </row>
    <row r="123" spans="1:8" ht="12.75" x14ac:dyDescent="0.2">
      <c r="A123" s="176"/>
      <c r="B123" s="32"/>
      <c r="C123" s="33"/>
      <c r="D123" s="34"/>
      <c r="E123" s="33"/>
      <c r="F123" s="35"/>
      <c r="G123" s="36"/>
      <c r="H123" s="37"/>
    </row>
    <row r="124" spans="1:8" ht="12.75" x14ac:dyDescent="0.2">
      <c r="A124" s="26"/>
      <c r="B124" s="27" t="s">
        <v>216</v>
      </c>
      <c r="C124" s="28"/>
      <c r="D124" s="28"/>
      <c r="E124" s="28"/>
      <c r="F124" s="29">
        <v>1</v>
      </c>
      <c r="G124" s="30"/>
      <c r="H124" s="31">
        <f t="shared" ref="H124" si="7">G124*F124</f>
        <v>0</v>
      </c>
    </row>
    <row r="125" spans="1:8" ht="165.75" x14ac:dyDescent="0.2">
      <c r="A125" s="160" t="s">
        <v>217</v>
      </c>
      <c r="B125" s="66" t="s">
        <v>1043</v>
      </c>
      <c r="C125" s="33" t="s">
        <v>1611</v>
      </c>
      <c r="D125" s="72" t="s">
        <v>1044</v>
      </c>
      <c r="E125" s="71" t="s">
        <v>75</v>
      </c>
      <c r="F125" s="255" t="s">
        <v>1610</v>
      </c>
      <c r="G125" s="256"/>
      <c r="H125" s="37"/>
    </row>
    <row r="126" spans="1:8" ht="38.25" x14ac:dyDescent="0.2">
      <c r="A126" s="160" t="s">
        <v>218</v>
      </c>
      <c r="B126" s="66" t="s">
        <v>1038</v>
      </c>
      <c r="C126" s="33" t="s">
        <v>1611</v>
      </c>
      <c r="D126" s="72"/>
      <c r="E126" s="71"/>
      <c r="F126" s="255" t="s">
        <v>1610</v>
      </c>
      <c r="G126" s="256"/>
      <c r="H126" s="37"/>
    </row>
    <row r="127" spans="1:8" ht="63.75" x14ac:dyDescent="0.2">
      <c r="A127" s="160" t="s">
        <v>219</v>
      </c>
      <c r="B127" s="40" t="s">
        <v>1039</v>
      </c>
      <c r="C127" s="33" t="s">
        <v>1611</v>
      </c>
      <c r="D127" s="34" t="s">
        <v>304</v>
      </c>
      <c r="E127" s="33"/>
      <c r="F127" s="255" t="s">
        <v>1610</v>
      </c>
      <c r="G127" s="256"/>
      <c r="H127" s="37"/>
    </row>
    <row r="128" spans="1:8" ht="12.75" x14ac:dyDescent="0.2">
      <c r="A128" s="160" t="s">
        <v>220</v>
      </c>
      <c r="B128" s="40" t="s">
        <v>221</v>
      </c>
      <c r="C128" s="38" t="s">
        <v>1613</v>
      </c>
      <c r="D128" s="41" t="s">
        <v>222</v>
      </c>
      <c r="E128" s="71"/>
      <c r="F128" s="255" t="s">
        <v>1610</v>
      </c>
      <c r="G128" s="256"/>
      <c r="H128" s="37"/>
    </row>
    <row r="129" spans="1:65" ht="38.25" x14ac:dyDescent="0.2">
      <c r="A129" s="160" t="s">
        <v>223</v>
      </c>
      <c r="B129" s="40" t="s">
        <v>1040</v>
      </c>
      <c r="C129" s="38" t="s">
        <v>1613</v>
      </c>
      <c r="D129" s="41" t="s">
        <v>1041</v>
      </c>
      <c r="E129" s="71"/>
      <c r="F129" s="255" t="s">
        <v>1610</v>
      </c>
      <c r="G129" s="256"/>
      <c r="H129" s="37"/>
    </row>
    <row r="130" spans="1:65" ht="38.25" x14ac:dyDescent="0.2">
      <c r="A130" s="160" t="s">
        <v>224</v>
      </c>
      <c r="B130" s="40" t="s">
        <v>1040</v>
      </c>
      <c r="C130" s="33" t="s">
        <v>1611</v>
      </c>
      <c r="D130" s="41" t="s">
        <v>1042</v>
      </c>
      <c r="E130" s="71"/>
      <c r="F130" s="255" t="s">
        <v>1610</v>
      </c>
      <c r="G130" s="256"/>
      <c r="H130" s="37"/>
    </row>
    <row r="131" spans="1:65" ht="12.75" x14ac:dyDescent="0.2">
      <c r="A131" s="176"/>
      <c r="B131" s="32"/>
      <c r="C131" s="33"/>
      <c r="D131" s="34"/>
      <c r="E131" s="33"/>
      <c r="F131" s="35"/>
      <c r="G131" s="36"/>
      <c r="H131" s="37"/>
    </row>
    <row r="132" spans="1:65" ht="12.75" x14ac:dyDescent="0.2">
      <c r="A132" s="26"/>
      <c r="B132" s="27" t="s">
        <v>225</v>
      </c>
      <c r="C132" s="28"/>
      <c r="D132" s="28"/>
      <c r="E132" s="28"/>
      <c r="F132" s="29">
        <v>1</v>
      </c>
      <c r="G132" s="30"/>
      <c r="H132" s="31">
        <f t="shared" ref="H132" si="8">G132*F132</f>
        <v>0</v>
      </c>
    </row>
    <row r="133" spans="1:65" ht="38.25" x14ac:dyDescent="0.2">
      <c r="A133" s="160" t="s">
        <v>226</v>
      </c>
      <c r="B133" s="76" t="s">
        <v>227</v>
      </c>
      <c r="C133" s="67" t="s">
        <v>1611</v>
      </c>
      <c r="D133" s="67" t="s">
        <v>228</v>
      </c>
      <c r="E133" s="71"/>
      <c r="F133" s="255" t="s">
        <v>1610</v>
      </c>
      <c r="G133" s="256"/>
      <c r="H133" s="37"/>
    </row>
    <row r="134" spans="1:65" ht="12.75" x14ac:dyDescent="0.2">
      <c r="A134" s="160" t="s">
        <v>229</v>
      </c>
      <c r="B134" s="195" t="s">
        <v>1045</v>
      </c>
      <c r="C134" s="67" t="s">
        <v>1611</v>
      </c>
      <c r="D134" s="67"/>
      <c r="E134" s="33"/>
      <c r="F134" s="255" t="s">
        <v>1610</v>
      </c>
      <c r="G134" s="256"/>
      <c r="H134" s="37"/>
    </row>
    <row r="135" spans="1:65" ht="18" customHeight="1" x14ac:dyDescent="0.2">
      <c r="A135" s="146"/>
      <c r="B135" s="147"/>
      <c r="C135" s="148"/>
      <c r="D135" s="148"/>
      <c r="E135" s="148"/>
      <c r="F135" s="149"/>
      <c r="G135" s="150"/>
      <c r="H135" s="150"/>
    </row>
    <row r="136" spans="1:65" ht="12.75" x14ac:dyDescent="0.2">
      <c r="A136" s="166"/>
      <c r="B136" s="27" t="s">
        <v>792</v>
      </c>
      <c r="C136" s="28"/>
      <c r="D136" s="28"/>
      <c r="E136" s="28"/>
      <c r="F136" s="29">
        <v>1</v>
      </c>
      <c r="G136" s="30"/>
      <c r="H136" s="31">
        <f t="shared" ref="H136:H166" si="9">G136*F136</f>
        <v>0</v>
      </c>
      <c r="BL136" s="28"/>
      <c r="BM136" s="29">
        <v>1</v>
      </c>
    </row>
    <row r="137" spans="1:65" ht="12.75" x14ac:dyDescent="0.2">
      <c r="A137" s="135" t="s">
        <v>770</v>
      </c>
      <c r="B137" s="69" t="s">
        <v>817</v>
      </c>
      <c r="C137" s="71" t="s">
        <v>1611</v>
      </c>
      <c r="D137" s="34" t="s">
        <v>772</v>
      </c>
      <c r="E137" s="33" t="s">
        <v>644</v>
      </c>
      <c r="F137" s="255" t="s">
        <v>1610</v>
      </c>
      <c r="G137" s="256"/>
      <c r="H137" s="37"/>
      <c r="BL137" s="43"/>
      <c r="BM137" s="44"/>
    </row>
    <row r="138" spans="1:65" ht="12.75" x14ac:dyDescent="0.2">
      <c r="A138" s="135" t="s">
        <v>773</v>
      </c>
      <c r="B138" s="69" t="s">
        <v>818</v>
      </c>
      <c r="C138" s="33" t="s">
        <v>1613</v>
      </c>
      <c r="D138" s="34" t="s">
        <v>775</v>
      </c>
      <c r="E138" s="33"/>
      <c r="F138" s="255" t="s">
        <v>1610</v>
      </c>
      <c r="G138" s="256"/>
      <c r="H138" s="37"/>
      <c r="BL138" s="43"/>
      <c r="BM138" s="44"/>
    </row>
    <row r="139" spans="1:65" ht="12.75" x14ac:dyDescent="0.2">
      <c r="A139" s="135" t="s">
        <v>776</v>
      </c>
      <c r="B139" s="69" t="s">
        <v>777</v>
      </c>
      <c r="C139" s="71" t="s">
        <v>1611</v>
      </c>
      <c r="D139" s="34" t="s">
        <v>778</v>
      </c>
      <c r="E139" s="33"/>
      <c r="F139" s="255" t="s">
        <v>1610</v>
      </c>
      <c r="G139" s="256"/>
      <c r="H139" s="37"/>
      <c r="BL139" s="43"/>
      <c r="BM139" s="44"/>
    </row>
    <row r="140" spans="1:65" ht="12.75" x14ac:dyDescent="0.2">
      <c r="A140" s="135" t="s">
        <v>782</v>
      </c>
      <c r="B140" s="69" t="s">
        <v>779</v>
      </c>
      <c r="C140" s="71" t="s">
        <v>1611</v>
      </c>
      <c r="D140" s="34"/>
      <c r="E140" s="33"/>
      <c r="F140" s="255" t="s">
        <v>1610</v>
      </c>
      <c r="G140" s="256"/>
      <c r="H140" s="37"/>
      <c r="BL140" s="43"/>
      <c r="BM140" s="44"/>
    </row>
    <row r="141" spans="1:65" ht="12.75" x14ac:dyDescent="0.2">
      <c r="A141" s="135" t="s">
        <v>783</v>
      </c>
      <c r="B141" s="69" t="s">
        <v>784</v>
      </c>
      <c r="C141" s="71" t="s">
        <v>1611</v>
      </c>
      <c r="D141" s="34" t="s">
        <v>785</v>
      </c>
      <c r="E141" s="33"/>
      <c r="F141" s="255" t="s">
        <v>1610</v>
      </c>
      <c r="G141" s="256"/>
      <c r="H141" s="37"/>
      <c r="BL141" s="43"/>
      <c r="BM141" s="44"/>
    </row>
    <row r="142" spans="1:65" ht="12.75" x14ac:dyDescent="0.2">
      <c r="A142" s="135" t="s">
        <v>786</v>
      </c>
      <c r="B142" s="69" t="s">
        <v>787</v>
      </c>
      <c r="C142" s="71" t="s">
        <v>1611</v>
      </c>
      <c r="D142" s="34" t="s">
        <v>788</v>
      </c>
      <c r="E142" s="33"/>
      <c r="F142" s="255" t="s">
        <v>1610</v>
      </c>
      <c r="G142" s="256"/>
      <c r="H142" s="37"/>
      <c r="BL142" s="43"/>
      <c r="BM142" s="44"/>
    </row>
    <row r="143" spans="1:65" ht="12.75" x14ac:dyDescent="0.2">
      <c r="A143" s="135" t="s">
        <v>789</v>
      </c>
      <c r="B143" s="69" t="s">
        <v>790</v>
      </c>
      <c r="C143" s="71" t="s">
        <v>1611</v>
      </c>
      <c r="D143" s="34" t="s">
        <v>791</v>
      </c>
      <c r="E143" s="33"/>
      <c r="F143" s="255" t="s">
        <v>1610</v>
      </c>
      <c r="G143" s="256"/>
      <c r="H143" s="37"/>
      <c r="BL143" s="43"/>
      <c r="BM143" s="44"/>
    </row>
    <row r="144" spans="1:65" ht="12.75" x14ac:dyDescent="0.2">
      <c r="A144" s="167"/>
      <c r="B144" s="51"/>
      <c r="C144" s="52"/>
      <c r="D144" s="53"/>
      <c r="E144" s="52"/>
      <c r="F144" s="54">
        <v>1</v>
      </c>
      <c r="G144" s="55"/>
      <c r="H144" s="55">
        <f t="shared" si="9"/>
        <v>0</v>
      </c>
      <c r="BL144" s="52"/>
      <c r="BM144" s="54">
        <v>1</v>
      </c>
    </row>
    <row r="145" spans="1:66" ht="12.75" x14ac:dyDescent="0.2">
      <c r="A145" s="166"/>
      <c r="B145" s="27" t="s">
        <v>793</v>
      </c>
      <c r="C145" s="28"/>
      <c r="D145" s="28"/>
      <c r="E145" s="28"/>
      <c r="F145" s="29">
        <v>1</v>
      </c>
      <c r="G145" s="30"/>
      <c r="H145" s="31">
        <f t="shared" si="9"/>
        <v>0</v>
      </c>
      <c r="BL145" s="28"/>
      <c r="BM145" s="29">
        <v>1</v>
      </c>
    </row>
    <row r="146" spans="1:66" ht="293.25" x14ac:dyDescent="0.2">
      <c r="A146" s="161" t="s">
        <v>90</v>
      </c>
      <c r="B146" s="40" t="s">
        <v>1624</v>
      </c>
      <c r="C146" s="38" t="s">
        <v>1613</v>
      </c>
      <c r="D146" s="41" t="s">
        <v>973</v>
      </c>
      <c r="E146" s="41" t="s">
        <v>975</v>
      </c>
      <c r="F146" s="255" t="s">
        <v>1610</v>
      </c>
      <c r="G146" s="256"/>
      <c r="H146" s="37"/>
      <c r="BL146" s="33"/>
      <c r="BM146" s="35">
        <v>1</v>
      </c>
    </row>
    <row r="147" spans="1:66" ht="12.75" x14ac:dyDescent="0.2">
      <c r="A147" s="135" t="s">
        <v>794</v>
      </c>
      <c r="B147" s="63" t="s">
        <v>795</v>
      </c>
      <c r="C147" s="71" t="s">
        <v>1611</v>
      </c>
      <c r="D147" s="34" t="s">
        <v>796</v>
      </c>
      <c r="E147" s="35" t="s">
        <v>47</v>
      </c>
      <c r="F147" s="255" t="s">
        <v>1610</v>
      </c>
      <c r="G147" s="256"/>
      <c r="H147" s="37"/>
      <c r="BL147" s="33" t="s">
        <v>81</v>
      </c>
      <c r="BM147" s="35">
        <v>1</v>
      </c>
      <c r="BN147" s="4">
        <v>2.5</v>
      </c>
    </row>
    <row r="148" spans="1:66" ht="12.75" x14ac:dyDescent="0.2">
      <c r="A148" s="135" t="s">
        <v>797</v>
      </c>
      <c r="B148" s="69" t="s">
        <v>798</v>
      </c>
      <c r="C148" s="71" t="s">
        <v>1611</v>
      </c>
      <c r="D148" s="34" t="s">
        <v>799</v>
      </c>
      <c r="E148" s="33" t="s">
        <v>644</v>
      </c>
      <c r="F148" s="255" t="s">
        <v>1610</v>
      </c>
      <c r="G148" s="256"/>
      <c r="H148" s="37"/>
      <c r="BL148" s="33"/>
      <c r="BM148" s="35"/>
    </row>
    <row r="149" spans="1:66" ht="12.75" x14ac:dyDescent="0.2">
      <c r="A149" s="135" t="s">
        <v>800</v>
      </c>
      <c r="B149" s="69" t="s">
        <v>771</v>
      </c>
      <c r="C149" s="71" t="s">
        <v>1611</v>
      </c>
      <c r="D149" s="34"/>
      <c r="E149" s="33" t="s">
        <v>644</v>
      </c>
      <c r="F149" s="255" t="s">
        <v>1610</v>
      </c>
      <c r="G149" s="256"/>
      <c r="H149" s="37"/>
      <c r="BL149" s="33"/>
      <c r="BM149" s="35"/>
    </row>
    <row r="150" spans="1:66" ht="12.75" x14ac:dyDescent="0.2">
      <c r="A150" s="135" t="s">
        <v>801</v>
      </c>
      <c r="B150" s="69" t="s">
        <v>771</v>
      </c>
      <c r="C150" s="71" t="s">
        <v>1611</v>
      </c>
      <c r="D150" s="34"/>
      <c r="E150" s="33" t="s">
        <v>644</v>
      </c>
      <c r="F150" s="255" t="s">
        <v>1610</v>
      </c>
      <c r="G150" s="256"/>
      <c r="H150" s="37"/>
      <c r="BL150" s="33"/>
      <c r="BM150" s="35"/>
    </row>
    <row r="151" spans="1:66" ht="12.75" x14ac:dyDescent="0.2">
      <c r="A151" s="135" t="s">
        <v>802</v>
      </c>
      <c r="B151" s="69" t="s">
        <v>806</v>
      </c>
      <c r="C151" s="71" t="s">
        <v>1613</v>
      </c>
      <c r="D151" s="34"/>
      <c r="E151" s="33" t="s">
        <v>644</v>
      </c>
      <c r="F151" s="255" t="s">
        <v>1610</v>
      </c>
      <c r="G151" s="256"/>
      <c r="H151" s="37"/>
      <c r="BL151" s="33"/>
      <c r="BM151" s="35"/>
    </row>
    <row r="152" spans="1:66" ht="12.75" x14ac:dyDescent="0.2">
      <c r="A152" s="135" t="s">
        <v>803</v>
      </c>
      <c r="B152" s="69" t="s">
        <v>771</v>
      </c>
      <c r="C152" s="71" t="s">
        <v>1611</v>
      </c>
      <c r="D152" s="34"/>
      <c r="E152" s="33" t="s">
        <v>644</v>
      </c>
      <c r="F152" s="255" t="s">
        <v>1610</v>
      </c>
      <c r="G152" s="256"/>
      <c r="H152" s="37"/>
      <c r="BL152" s="33"/>
      <c r="BM152" s="35">
        <v>2</v>
      </c>
    </row>
    <row r="153" spans="1:66" ht="12.75" x14ac:dyDescent="0.2">
      <c r="A153" s="135" t="s">
        <v>804</v>
      </c>
      <c r="B153" s="63" t="s">
        <v>795</v>
      </c>
      <c r="C153" s="71" t="s">
        <v>1611</v>
      </c>
      <c r="D153" s="34"/>
      <c r="E153" s="33" t="s">
        <v>644</v>
      </c>
      <c r="F153" s="255" t="s">
        <v>1610</v>
      </c>
      <c r="G153" s="256"/>
      <c r="H153" s="37"/>
      <c r="BL153" s="33"/>
      <c r="BM153" s="35"/>
    </row>
    <row r="154" spans="1:66" ht="12.75" x14ac:dyDescent="0.2">
      <c r="A154" s="135" t="s">
        <v>805</v>
      </c>
      <c r="B154" s="63" t="s">
        <v>795</v>
      </c>
      <c r="C154" s="71" t="s">
        <v>1611</v>
      </c>
      <c r="D154" s="34"/>
      <c r="E154" s="33" t="s">
        <v>644</v>
      </c>
      <c r="F154" s="255" t="s">
        <v>1610</v>
      </c>
      <c r="G154" s="256"/>
      <c r="H154" s="37"/>
      <c r="BL154" s="33"/>
      <c r="BM154" s="35">
        <v>1</v>
      </c>
    </row>
    <row r="155" spans="1:66" ht="12.75" x14ac:dyDescent="0.2">
      <c r="A155" s="167"/>
      <c r="B155" s="51"/>
      <c r="C155" s="52"/>
      <c r="D155" s="53"/>
      <c r="E155" s="52"/>
      <c r="F155" s="54">
        <v>1</v>
      </c>
      <c r="G155" s="55"/>
      <c r="H155" s="55">
        <f t="shared" si="9"/>
        <v>0</v>
      </c>
      <c r="BL155" s="52"/>
      <c r="BM155" s="54">
        <v>1</v>
      </c>
    </row>
    <row r="156" spans="1:66" ht="12.75" x14ac:dyDescent="0.2">
      <c r="A156" s="166"/>
      <c r="B156" s="27" t="s">
        <v>807</v>
      </c>
      <c r="C156" s="28"/>
      <c r="D156" s="28"/>
      <c r="E156" s="28"/>
      <c r="F156" s="29">
        <v>1</v>
      </c>
      <c r="G156" s="30"/>
      <c r="H156" s="31">
        <f t="shared" si="9"/>
        <v>0</v>
      </c>
      <c r="BL156" s="28"/>
      <c r="BM156" s="29">
        <v>1</v>
      </c>
    </row>
    <row r="157" spans="1:66" ht="12.75" x14ac:dyDescent="0.2">
      <c r="A157" s="135" t="s">
        <v>808</v>
      </c>
      <c r="B157" s="69" t="s">
        <v>809</v>
      </c>
      <c r="C157" s="71" t="s">
        <v>1611</v>
      </c>
      <c r="D157" s="34" t="s">
        <v>810</v>
      </c>
      <c r="E157" s="33"/>
      <c r="F157" s="255" t="s">
        <v>1610</v>
      </c>
      <c r="G157" s="256"/>
      <c r="H157" s="37"/>
      <c r="BL157" s="33"/>
      <c r="BM157" s="35">
        <v>1</v>
      </c>
    </row>
    <row r="158" spans="1:66" ht="12.75" x14ac:dyDescent="0.2">
      <c r="A158" s="167"/>
      <c r="B158" s="51"/>
      <c r="C158" s="52"/>
      <c r="D158" s="53"/>
      <c r="E158" s="52"/>
      <c r="F158" s="54">
        <v>1</v>
      </c>
      <c r="G158" s="55"/>
      <c r="H158" s="55">
        <f t="shared" si="9"/>
        <v>0</v>
      </c>
      <c r="BL158" s="52"/>
      <c r="BM158" s="54">
        <v>1</v>
      </c>
    </row>
    <row r="159" spans="1:66" ht="12.75" x14ac:dyDescent="0.2">
      <c r="A159" s="166"/>
      <c r="B159" s="27" t="s">
        <v>820</v>
      </c>
      <c r="C159" s="28"/>
      <c r="D159" s="28"/>
      <c r="E159" s="28"/>
      <c r="F159" s="29">
        <v>1</v>
      </c>
      <c r="G159" s="30"/>
      <c r="H159" s="31">
        <f t="shared" si="9"/>
        <v>0</v>
      </c>
      <c r="BL159" s="28"/>
      <c r="BM159" s="29">
        <v>1</v>
      </c>
    </row>
    <row r="160" spans="1:66" ht="25.5" x14ac:dyDescent="0.2">
      <c r="A160" s="161" t="s">
        <v>233</v>
      </c>
      <c r="B160" s="40" t="s">
        <v>931</v>
      </c>
      <c r="C160" s="71" t="s">
        <v>1611</v>
      </c>
      <c r="D160" s="41" t="s">
        <v>932</v>
      </c>
      <c r="E160" s="33"/>
      <c r="F160" s="255" t="s">
        <v>1610</v>
      </c>
      <c r="G160" s="256"/>
      <c r="H160" s="37"/>
      <c r="BL160" s="33"/>
      <c r="BM160" s="35">
        <v>1</v>
      </c>
    </row>
    <row r="161" spans="1:65" ht="38.25" x14ac:dyDescent="0.2">
      <c r="A161" s="161" t="s">
        <v>236</v>
      </c>
      <c r="B161" s="40" t="s">
        <v>1046</v>
      </c>
      <c r="C161" s="38" t="s">
        <v>1611</v>
      </c>
      <c r="D161" s="34" t="s">
        <v>118</v>
      </c>
      <c r="E161" s="33"/>
      <c r="F161" s="255" t="s">
        <v>1610</v>
      </c>
      <c r="G161" s="256"/>
      <c r="H161" s="37"/>
      <c r="BL161" s="33"/>
      <c r="BM161" s="35">
        <v>1</v>
      </c>
    </row>
    <row r="162" spans="1:65" ht="25.5" x14ac:dyDescent="0.2">
      <c r="A162" s="161" t="s">
        <v>238</v>
      </c>
      <c r="B162" s="40" t="s">
        <v>1047</v>
      </c>
      <c r="C162" s="38" t="s">
        <v>1611</v>
      </c>
      <c r="D162" s="34"/>
      <c r="E162" s="33"/>
      <c r="F162" s="255" t="s">
        <v>1610</v>
      </c>
      <c r="G162" s="256"/>
      <c r="H162" s="37"/>
      <c r="BL162" s="33"/>
      <c r="BM162" s="35">
        <v>1</v>
      </c>
    </row>
    <row r="163" spans="1:65" ht="12.75" x14ac:dyDescent="0.2">
      <c r="A163" s="135" t="s">
        <v>821</v>
      </c>
      <c r="B163" s="69" t="s">
        <v>779</v>
      </c>
      <c r="C163" s="38" t="s">
        <v>1611</v>
      </c>
      <c r="D163" s="34"/>
      <c r="E163" s="33"/>
      <c r="F163" s="255" t="s">
        <v>1610</v>
      </c>
      <c r="G163" s="256"/>
      <c r="H163" s="37"/>
      <c r="BL163" s="43"/>
      <c r="BM163" s="44"/>
    </row>
    <row r="164" spans="1:65" ht="12.75" x14ac:dyDescent="0.2">
      <c r="A164" s="135" t="s">
        <v>823</v>
      </c>
      <c r="B164" s="69" t="s">
        <v>824</v>
      </c>
      <c r="C164" s="33" t="s">
        <v>1613</v>
      </c>
      <c r="D164" s="34" t="s">
        <v>810</v>
      </c>
      <c r="E164" s="33"/>
      <c r="F164" s="255" t="s">
        <v>1610</v>
      </c>
      <c r="G164" s="256"/>
      <c r="H164" s="37"/>
      <c r="BL164" s="43"/>
      <c r="BM164" s="44"/>
    </row>
    <row r="165" spans="1:65" ht="12.75" x14ac:dyDescent="0.2">
      <c r="A165" s="167"/>
      <c r="B165" s="51"/>
      <c r="C165" s="52"/>
      <c r="D165" s="53"/>
      <c r="E165" s="52"/>
      <c r="F165" s="54">
        <v>1</v>
      </c>
      <c r="G165" s="55"/>
      <c r="H165" s="55">
        <f t="shared" si="9"/>
        <v>0</v>
      </c>
      <c r="BL165" s="52"/>
      <c r="BM165" s="54">
        <v>1</v>
      </c>
    </row>
    <row r="166" spans="1:65" ht="12.75" x14ac:dyDescent="0.2">
      <c r="A166" s="166"/>
      <c r="B166" s="27" t="s">
        <v>242</v>
      </c>
      <c r="C166" s="28"/>
      <c r="D166" s="28"/>
      <c r="E166" s="28"/>
      <c r="F166" s="29">
        <v>1</v>
      </c>
      <c r="G166" s="30"/>
      <c r="H166" s="31">
        <f t="shared" si="9"/>
        <v>0</v>
      </c>
      <c r="BL166" s="28"/>
      <c r="BM166" s="29">
        <v>1</v>
      </c>
    </row>
    <row r="167" spans="1:65" ht="140.25" x14ac:dyDescent="0.2">
      <c r="A167" s="173" t="s">
        <v>243</v>
      </c>
      <c r="B167" s="40" t="s">
        <v>1055</v>
      </c>
      <c r="C167" s="71" t="s">
        <v>1611</v>
      </c>
      <c r="D167" s="72" t="s">
        <v>1056</v>
      </c>
      <c r="E167" s="71" t="s">
        <v>246</v>
      </c>
      <c r="F167" s="255" t="s">
        <v>1610</v>
      </c>
      <c r="G167" s="256"/>
      <c r="H167" s="37"/>
      <c r="BL167" s="33"/>
      <c r="BM167" s="35">
        <v>1</v>
      </c>
    </row>
    <row r="168" spans="1:65" ht="25.5" x14ac:dyDescent="0.2">
      <c r="A168" s="161" t="s">
        <v>247</v>
      </c>
      <c r="B168" s="196" t="s">
        <v>1049</v>
      </c>
      <c r="C168" s="71" t="s">
        <v>1611</v>
      </c>
      <c r="D168" s="34" t="s">
        <v>241</v>
      </c>
      <c r="E168" s="33"/>
      <c r="F168" s="255" t="s">
        <v>1610</v>
      </c>
      <c r="G168" s="256"/>
      <c r="H168" s="37"/>
      <c r="BL168" s="33"/>
      <c r="BM168" s="35">
        <v>1</v>
      </c>
    </row>
    <row r="169" spans="1:65" ht="12.75" x14ac:dyDescent="0.2">
      <c r="A169" s="161" t="s">
        <v>248</v>
      </c>
      <c r="B169" s="196" t="s">
        <v>1050</v>
      </c>
      <c r="C169" s="71" t="s">
        <v>1611</v>
      </c>
      <c r="D169" s="34"/>
      <c r="E169" s="33"/>
      <c r="F169" s="255" t="s">
        <v>1610</v>
      </c>
      <c r="G169" s="256"/>
      <c r="H169" s="37"/>
      <c r="BL169" s="33"/>
      <c r="BM169" s="35">
        <v>1</v>
      </c>
    </row>
    <row r="170" spans="1:65" ht="38.25" x14ac:dyDescent="0.2">
      <c r="A170" s="161" t="s">
        <v>250</v>
      </c>
      <c r="B170" s="76" t="s">
        <v>1051</v>
      </c>
      <c r="C170" s="71" t="s">
        <v>1611</v>
      </c>
      <c r="D170" s="72" t="s">
        <v>252</v>
      </c>
      <c r="E170" s="71"/>
      <c r="F170" s="255" t="s">
        <v>1610</v>
      </c>
      <c r="G170" s="256"/>
      <c r="H170" s="37"/>
      <c r="BL170" s="43"/>
      <c r="BM170" s="44"/>
    </row>
    <row r="171" spans="1:65" ht="25.5" x14ac:dyDescent="0.2">
      <c r="A171" s="161" t="s">
        <v>253</v>
      </c>
      <c r="B171" s="40" t="s">
        <v>1052</v>
      </c>
      <c r="C171" s="71" t="s">
        <v>1611</v>
      </c>
      <c r="D171" s="72" t="s">
        <v>1053</v>
      </c>
      <c r="E171" s="71" t="s">
        <v>1054</v>
      </c>
      <c r="F171" s="255" t="s">
        <v>1610</v>
      </c>
      <c r="G171" s="256"/>
      <c r="H171" s="37"/>
      <c r="BL171" s="43"/>
      <c r="BM171" s="44"/>
    </row>
    <row r="172" spans="1:65" ht="38.25" x14ac:dyDescent="0.2">
      <c r="A172" s="161" t="s">
        <v>766</v>
      </c>
      <c r="B172" s="40" t="s">
        <v>1057</v>
      </c>
      <c r="C172" s="71" t="s">
        <v>1611</v>
      </c>
      <c r="D172" s="41" t="s">
        <v>1058</v>
      </c>
      <c r="E172" s="41" t="s">
        <v>569</v>
      </c>
      <c r="F172" s="255" t="s">
        <v>1610</v>
      </c>
      <c r="G172" s="256"/>
      <c r="H172" s="37"/>
      <c r="BL172" s="43"/>
      <c r="BM172" s="44"/>
    </row>
    <row r="173" spans="1:65" ht="12.75" x14ac:dyDescent="0.2">
      <c r="A173" s="167"/>
      <c r="B173" s="51"/>
      <c r="C173" s="52"/>
      <c r="D173" s="53"/>
      <c r="E173" s="52"/>
      <c r="F173" s="54">
        <v>1</v>
      </c>
      <c r="G173" s="55"/>
      <c r="H173" s="55">
        <f t="shared" ref="H173:H330" si="10">G173*F173</f>
        <v>0</v>
      </c>
      <c r="BL173" s="52"/>
      <c r="BM173" s="54">
        <v>1</v>
      </c>
    </row>
    <row r="174" spans="1:65" ht="12.75" x14ac:dyDescent="0.2">
      <c r="A174" s="166"/>
      <c r="B174" s="27" t="s">
        <v>827</v>
      </c>
      <c r="C174" s="28"/>
      <c r="D174" s="28"/>
      <c r="E174" s="28"/>
      <c r="F174" s="29">
        <v>1</v>
      </c>
      <c r="G174" s="30"/>
      <c r="H174" s="31">
        <f t="shared" si="10"/>
        <v>0</v>
      </c>
      <c r="BL174" s="28"/>
      <c r="BM174" s="29">
        <v>1</v>
      </c>
    </row>
    <row r="175" spans="1:65" ht="12.75" x14ac:dyDescent="0.2">
      <c r="A175" s="135" t="s">
        <v>826</v>
      </c>
      <c r="B175" s="40" t="s">
        <v>830</v>
      </c>
      <c r="C175" s="38" t="s">
        <v>1611</v>
      </c>
      <c r="D175" s="34"/>
      <c r="E175" s="33"/>
      <c r="F175" s="255" t="s">
        <v>1610</v>
      </c>
      <c r="G175" s="256"/>
      <c r="H175" s="37"/>
      <c r="BL175" s="33"/>
      <c r="BM175" s="35">
        <v>5</v>
      </c>
    </row>
    <row r="176" spans="1:65" ht="12.75" x14ac:dyDescent="0.2">
      <c r="A176" s="135" t="s">
        <v>828</v>
      </c>
      <c r="B176" s="40" t="s">
        <v>249</v>
      </c>
      <c r="C176" s="38" t="s">
        <v>1611</v>
      </c>
      <c r="D176" s="34"/>
      <c r="E176" s="33"/>
      <c r="F176" s="255" t="s">
        <v>1610</v>
      </c>
      <c r="G176" s="256"/>
      <c r="H176" s="37"/>
      <c r="BL176" s="33"/>
      <c r="BM176" s="35">
        <v>1</v>
      </c>
    </row>
    <row r="177" spans="1:66" ht="12.75" x14ac:dyDescent="0.2">
      <c r="A177" s="139"/>
      <c r="B177" s="40"/>
      <c r="C177" s="38"/>
      <c r="D177" s="34"/>
      <c r="E177" s="33"/>
      <c r="F177" s="35"/>
      <c r="G177" s="64"/>
      <c r="H177" s="37"/>
      <c r="BL177" s="43"/>
      <c r="BM177" s="44"/>
    </row>
    <row r="178" spans="1:66" ht="12.75" x14ac:dyDescent="0.2">
      <c r="A178" s="166"/>
      <c r="B178" s="27" t="s">
        <v>857</v>
      </c>
      <c r="C178" s="28"/>
      <c r="D178" s="28"/>
      <c r="E178" s="28"/>
      <c r="F178" s="29"/>
      <c r="G178" s="30"/>
      <c r="H178" s="31"/>
      <c r="BL178" s="43"/>
      <c r="BM178" s="44"/>
    </row>
    <row r="179" spans="1:66" ht="12.75" x14ac:dyDescent="0.2">
      <c r="A179" s="135" t="s">
        <v>863</v>
      </c>
      <c r="B179" s="69" t="s">
        <v>860</v>
      </c>
      <c r="C179" s="38" t="s">
        <v>1611</v>
      </c>
      <c r="D179" s="34" t="s">
        <v>861</v>
      </c>
      <c r="E179" s="33"/>
      <c r="F179" s="255" t="s">
        <v>1610</v>
      </c>
      <c r="G179" s="256"/>
      <c r="H179" s="37"/>
      <c r="BL179" s="43"/>
      <c r="BM179" s="44"/>
    </row>
    <row r="180" spans="1:66" ht="12.75" x14ac:dyDescent="0.2">
      <c r="A180" s="135" t="s">
        <v>862</v>
      </c>
      <c r="B180" s="63" t="s">
        <v>860</v>
      </c>
      <c r="C180" s="38" t="s">
        <v>1611</v>
      </c>
      <c r="D180" s="34" t="s">
        <v>846</v>
      </c>
      <c r="E180" s="33"/>
      <c r="F180" s="255" t="s">
        <v>1610</v>
      </c>
      <c r="G180" s="256"/>
      <c r="H180" s="37"/>
      <c r="BL180" s="43"/>
      <c r="BM180" s="44"/>
    </row>
    <row r="181" spans="1:66" ht="12.75" x14ac:dyDescent="0.2">
      <c r="A181" s="135" t="s">
        <v>864</v>
      </c>
      <c r="B181" s="63" t="s">
        <v>860</v>
      </c>
      <c r="C181" s="38" t="s">
        <v>1611</v>
      </c>
      <c r="D181" s="34" t="s">
        <v>865</v>
      </c>
      <c r="E181" s="33"/>
      <c r="F181" s="255" t="s">
        <v>1610</v>
      </c>
      <c r="G181" s="256"/>
      <c r="H181" s="37"/>
      <c r="BL181" s="43"/>
      <c r="BM181" s="44"/>
    </row>
    <row r="182" spans="1:66" ht="12.75" x14ac:dyDescent="0.2">
      <c r="A182" s="139"/>
      <c r="B182" s="40"/>
      <c r="C182" s="38"/>
      <c r="D182" s="34"/>
      <c r="E182" s="33"/>
      <c r="F182" s="35"/>
      <c r="G182" s="64"/>
      <c r="H182" s="37"/>
      <c r="BL182" s="43"/>
      <c r="BM182" s="44"/>
    </row>
    <row r="183" spans="1:66" ht="18" customHeight="1" x14ac:dyDescent="0.2">
      <c r="A183" s="21"/>
      <c r="B183" s="22" t="s">
        <v>832</v>
      </c>
      <c r="C183" s="23"/>
      <c r="D183" s="23"/>
      <c r="E183" s="23"/>
      <c r="F183" s="24"/>
      <c r="G183" s="25"/>
      <c r="H183" s="25"/>
      <c r="BL183" s="23"/>
      <c r="BM183" s="24"/>
    </row>
    <row r="184" spans="1:66" ht="12.75" x14ac:dyDescent="0.2">
      <c r="A184" s="166"/>
      <c r="B184" s="27" t="s">
        <v>831</v>
      </c>
      <c r="C184" s="28"/>
      <c r="D184" s="28"/>
      <c r="E184" s="28"/>
      <c r="F184" s="29">
        <v>1</v>
      </c>
      <c r="G184" s="30"/>
      <c r="H184" s="31">
        <f t="shared" ref="H184" si="11">G184*F184</f>
        <v>0</v>
      </c>
      <c r="BL184" s="28"/>
      <c r="BM184" s="29">
        <v>1</v>
      </c>
    </row>
    <row r="185" spans="1:66" ht="293.25" x14ac:dyDescent="0.2">
      <c r="A185" s="161" t="s">
        <v>88</v>
      </c>
      <c r="B185" s="40" t="s">
        <v>1623</v>
      </c>
      <c r="C185" s="38" t="s">
        <v>1611</v>
      </c>
      <c r="D185" s="41" t="s">
        <v>973</v>
      </c>
      <c r="E185" s="41" t="s">
        <v>974</v>
      </c>
      <c r="F185" s="255" t="s">
        <v>1610</v>
      </c>
      <c r="G185" s="256"/>
      <c r="H185" s="37"/>
      <c r="BL185" s="41" t="s">
        <v>91</v>
      </c>
      <c r="BM185" s="35">
        <v>1</v>
      </c>
      <c r="BN185" s="4">
        <v>0.19</v>
      </c>
    </row>
    <row r="186" spans="1:66" ht="12.75" x14ac:dyDescent="0.2">
      <c r="A186" s="167"/>
      <c r="B186" s="51"/>
      <c r="C186" s="52"/>
      <c r="D186" s="53"/>
      <c r="E186" s="52"/>
      <c r="F186" s="54">
        <v>1</v>
      </c>
      <c r="G186" s="55"/>
      <c r="H186" s="55">
        <f t="shared" si="10"/>
        <v>0</v>
      </c>
      <c r="BL186" s="52"/>
      <c r="BM186" s="54">
        <v>1</v>
      </c>
    </row>
    <row r="187" spans="1:66" ht="12.75" x14ac:dyDescent="0.2">
      <c r="A187" s="166"/>
      <c r="B187" s="27" t="s">
        <v>843</v>
      </c>
      <c r="C187" s="28"/>
      <c r="D187" s="28"/>
      <c r="E187" s="28"/>
      <c r="F187" s="29">
        <v>1</v>
      </c>
      <c r="G187" s="30"/>
      <c r="H187" s="31">
        <f t="shared" si="10"/>
        <v>0</v>
      </c>
      <c r="BL187" s="28"/>
      <c r="BM187" s="29">
        <v>1</v>
      </c>
    </row>
    <row r="188" spans="1:66" ht="12.75" x14ac:dyDescent="0.2">
      <c r="A188" s="135" t="s">
        <v>844</v>
      </c>
      <c r="B188" s="69" t="s">
        <v>845</v>
      </c>
      <c r="C188" s="38" t="s">
        <v>1611</v>
      </c>
      <c r="D188" s="34" t="s">
        <v>846</v>
      </c>
      <c r="E188" s="33"/>
      <c r="F188" s="255" t="s">
        <v>1610</v>
      </c>
      <c r="G188" s="256"/>
      <c r="H188" s="37"/>
      <c r="BL188" s="33"/>
      <c r="BM188" s="35">
        <v>1</v>
      </c>
    </row>
    <row r="189" spans="1:66" ht="12.75" x14ac:dyDescent="0.2">
      <c r="A189" s="135" t="s">
        <v>847</v>
      </c>
      <c r="B189" s="69" t="s">
        <v>848</v>
      </c>
      <c r="C189" s="38" t="s">
        <v>1611</v>
      </c>
      <c r="D189" s="34" t="s">
        <v>849</v>
      </c>
      <c r="E189" s="33"/>
      <c r="F189" s="255" t="s">
        <v>1610</v>
      </c>
      <c r="G189" s="256"/>
      <c r="H189" s="37"/>
      <c r="BL189" s="33"/>
      <c r="BM189" s="35">
        <v>1</v>
      </c>
    </row>
    <row r="190" spans="1:66" ht="12.75" x14ac:dyDescent="0.2">
      <c r="A190" s="135" t="s">
        <v>852</v>
      </c>
      <c r="B190" s="69" t="s">
        <v>850</v>
      </c>
      <c r="C190" s="38" t="s">
        <v>1611</v>
      </c>
      <c r="D190" s="34" t="s">
        <v>851</v>
      </c>
      <c r="E190" s="33"/>
      <c r="F190" s="255" t="s">
        <v>1610</v>
      </c>
      <c r="G190" s="256"/>
      <c r="H190" s="37"/>
      <c r="BL190" s="33"/>
      <c r="BM190" s="35">
        <v>1</v>
      </c>
    </row>
    <row r="191" spans="1:66" ht="12.75" x14ac:dyDescent="0.2">
      <c r="A191" s="137" t="s">
        <v>853</v>
      </c>
      <c r="B191" s="40" t="s">
        <v>855</v>
      </c>
      <c r="C191" s="38" t="s">
        <v>1611</v>
      </c>
      <c r="D191" s="34" t="s">
        <v>392</v>
      </c>
      <c r="E191" s="33"/>
      <c r="F191" s="255" t="s">
        <v>1610</v>
      </c>
      <c r="G191" s="256"/>
      <c r="H191" s="37"/>
      <c r="BL191" s="33" t="s">
        <v>278</v>
      </c>
      <c r="BM191" s="35">
        <v>1</v>
      </c>
      <c r="BN191" s="4">
        <v>1.1000000000000001</v>
      </c>
    </row>
    <row r="192" spans="1:66" ht="12.75" x14ac:dyDescent="0.2">
      <c r="A192" s="137" t="s">
        <v>854</v>
      </c>
      <c r="B192" s="40" t="s">
        <v>856</v>
      </c>
      <c r="C192" s="38" t="s">
        <v>1611</v>
      </c>
      <c r="D192" s="41" t="s">
        <v>374</v>
      </c>
      <c r="E192" s="41"/>
      <c r="F192" s="255" t="s">
        <v>1610</v>
      </c>
      <c r="G192" s="256"/>
      <c r="H192" s="37"/>
      <c r="BL192" s="41" t="s">
        <v>280</v>
      </c>
      <c r="BM192" s="35">
        <v>1</v>
      </c>
      <c r="BN192" s="4">
        <v>3</v>
      </c>
    </row>
    <row r="193" spans="1:66" ht="12.75" x14ac:dyDescent="0.2">
      <c r="A193" s="135" t="s">
        <v>842</v>
      </c>
      <c r="B193" s="40" t="s">
        <v>249</v>
      </c>
      <c r="C193" s="38" t="s">
        <v>1611</v>
      </c>
      <c r="D193" s="34"/>
      <c r="E193" s="33"/>
      <c r="F193" s="255" t="s">
        <v>1610</v>
      </c>
      <c r="G193" s="256"/>
      <c r="H193" s="37"/>
      <c r="BL193" s="33" t="s">
        <v>282</v>
      </c>
      <c r="BM193" s="35">
        <v>1</v>
      </c>
      <c r="BN193" s="4">
        <v>0.4</v>
      </c>
    </row>
    <row r="194" spans="1:66" ht="12.75" x14ac:dyDescent="0.2">
      <c r="A194" s="179"/>
      <c r="B194" s="59"/>
      <c r="C194" s="60"/>
      <c r="D194" s="101"/>
      <c r="E194" s="43"/>
      <c r="F194" s="44"/>
      <c r="G194" s="138"/>
      <c r="H194" s="61"/>
      <c r="BL194" s="43"/>
      <c r="BM194" s="44"/>
    </row>
    <row r="195" spans="1:66" ht="12.75" x14ac:dyDescent="0.2">
      <c r="A195" s="26"/>
      <c r="B195" s="27" t="s">
        <v>264</v>
      </c>
      <c r="C195" s="28"/>
      <c r="D195" s="28"/>
      <c r="E195" s="28"/>
      <c r="F195" s="29">
        <v>1</v>
      </c>
      <c r="G195" s="30"/>
      <c r="H195" s="31">
        <f t="shared" ref="H195:H225" si="12">G195*F195</f>
        <v>0</v>
      </c>
      <c r="BL195" s="28"/>
      <c r="BM195" s="29">
        <v>1</v>
      </c>
    </row>
    <row r="196" spans="1:66" ht="38.25" x14ac:dyDescent="0.2">
      <c r="A196" s="160" t="s">
        <v>265</v>
      </c>
      <c r="B196" s="40" t="s">
        <v>941</v>
      </c>
      <c r="C196" s="33" t="s">
        <v>1618</v>
      </c>
      <c r="D196" s="34" t="s">
        <v>943</v>
      </c>
      <c r="E196" s="33"/>
      <c r="F196" s="255" t="s">
        <v>1610</v>
      </c>
      <c r="G196" s="256"/>
      <c r="H196" s="37"/>
      <c r="BL196" s="33"/>
      <c r="BM196" s="35">
        <v>8</v>
      </c>
    </row>
    <row r="197" spans="1:66" ht="38.25" x14ac:dyDescent="0.2">
      <c r="A197" s="160" t="s">
        <v>266</v>
      </c>
      <c r="B197" s="40" t="s">
        <v>941</v>
      </c>
      <c r="C197" s="38" t="s">
        <v>1611</v>
      </c>
      <c r="D197" s="34" t="s">
        <v>955</v>
      </c>
      <c r="E197" s="33"/>
      <c r="F197" s="255" t="s">
        <v>1610</v>
      </c>
      <c r="G197" s="256"/>
      <c r="H197" s="37"/>
      <c r="BL197" s="33"/>
      <c r="BM197" s="35">
        <v>1</v>
      </c>
    </row>
    <row r="198" spans="1:66" ht="38.25" x14ac:dyDescent="0.2">
      <c r="A198" s="160" t="s">
        <v>267</v>
      </c>
      <c r="B198" s="40" t="s">
        <v>941</v>
      </c>
      <c r="C198" s="38" t="s">
        <v>1611</v>
      </c>
      <c r="D198" s="34" t="s">
        <v>954</v>
      </c>
      <c r="E198" s="33"/>
      <c r="F198" s="255" t="s">
        <v>1610</v>
      </c>
      <c r="G198" s="256"/>
      <c r="H198" s="37"/>
      <c r="BL198" s="33"/>
      <c r="BM198" s="35">
        <v>1</v>
      </c>
    </row>
    <row r="199" spans="1:66" ht="38.25" x14ac:dyDescent="0.2">
      <c r="A199" s="160" t="s">
        <v>268</v>
      </c>
      <c r="B199" s="40" t="s">
        <v>941</v>
      </c>
      <c r="C199" s="38" t="s">
        <v>1611</v>
      </c>
      <c r="D199" s="34" t="s">
        <v>959</v>
      </c>
      <c r="E199" s="33"/>
      <c r="F199" s="255" t="s">
        <v>1610</v>
      </c>
      <c r="G199" s="256"/>
      <c r="H199" s="37"/>
      <c r="BL199" s="33"/>
      <c r="BM199" s="35">
        <v>2</v>
      </c>
    </row>
    <row r="200" spans="1:66" ht="293.25" x14ac:dyDescent="0.2">
      <c r="A200" s="160" t="s">
        <v>269</v>
      </c>
      <c r="B200" s="40" t="s">
        <v>1623</v>
      </c>
      <c r="C200" s="38" t="s">
        <v>1613</v>
      </c>
      <c r="D200" s="41" t="s">
        <v>973</v>
      </c>
      <c r="E200" s="41" t="s">
        <v>974</v>
      </c>
      <c r="F200" s="255" t="s">
        <v>1610</v>
      </c>
      <c r="G200" s="256"/>
      <c r="H200" s="37"/>
      <c r="BL200" s="41" t="s">
        <v>89</v>
      </c>
      <c r="BM200" s="35">
        <v>2</v>
      </c>
      <c r="BN200" s="4">
        <v>0.26</v>
      </c>
    </row>
    <row r="201" spans="1:66" ht="293.25" x14ac:dyDescent="0.2">
      <c r="A201" s="160" t="s">
        <v>270</v>
      </c>
      <c r="B201" s="40" t="s">
        <v>1624</v>
      </c>
      <c r="C201" s="38" t="s">
        <v>1611</v>
      </c>
      <c r="D201" s="41" t="s">
        <v>973</v>
      </c>
      <c r="E201" s="41" t="s">
        <v>975</v>
      </c>
      <c r="F201" s="255" t="s">
        <v>1610</v>
      </c>
      <c r="G201" s="256"/>
      <c r="H201" s="37"/>
      <c r="BL201" s="41" t="s">
        <v>91</v>
      </c>
      <c r="BM201" s="35">
        <v>1</v>
      </c>
      <c r="BN201" s="4">
        <v>0.19</v>
      </c>
    </row>
    <row r="202" spans="1:66" ht="38.25" x14ac:dyDescent="0.2">
      <c r="A202" s="160" t="s">
        <v>271</v>
      </c>
      <c r="B202" s="40" t="s">
        <v>1064</v>
      </c>
      <c r="C202" s="38" t="s">
        <v>1611</v>
      </c>
      <c r="D202" s="34" t="s">
        <v>304</v>
      </c>
      <c r="E202" s="33"/>
      <c r="F202" s="255" t="s">
        <v>1610</v>
      </c>
      <c r="G202" s="256"/>
      <c r="H202" s="37"/>
      <c r="BL202" s="41" t="s">
        <v>91</v>
      </c>
      <c r="BM202" s="35">
        <v>1</v>
      </c>
      <c r="BN202" s="4">
        <v>0.19</v>
      </c>
    </row>
    <row r="203" spans="1:66" ht="12.75" x14ac:dyDescent="0.2">
      <c r="A203" s="160" t="s">
        <v>272</v>
      </c>
      <c r="B203" s="40" t="s">
        <v>221</v>
      </c>
      <c r="C203" s="38" t="s">
        <v>1611</v>
      </c>
      <c r="D203" s="41" t="s">
        <v>222</v>
      </c>
      <c r="E203" s="71"/>
      <c r="F203" s="255" t="s">
        <v>1610</v>
      </c>
      <c r="G203" s="256"/>
      <c r="H203" s="37"/>
      <c r="BL203" s="41" t="s">
        <v>91</v>
      </c>
      <c r="BM203" s="35">
        <v>1</v>
      </c>
      <c r="BN203" s="4">
        <v>0.19</v>
      </c>
    </row>
    <row r="204" spans="1:66" ht="12.75" x14ac:dyDescent="0.2">
      <c r="A204" s="50"/>
      <c r="B204" s="51"/>
      <c r="C204" s="52"/>
      <c r="D204" s="53"/>
      <c r="E204" s="52"/>
      <c r="F204" s="54">
        <v>1</v>
      </c>
      <c r="G204" s="55"/>
      <c r="H204" s="55">
        <f t="shared" si="12"/>
        <v>0</v>
      </c>
      <c r="BL204" s="52"/>
      <c r="BM204" s="54">
        <v>1</v>
      </c>
    </row>
    <row r="205" spans="1:66" ht="12.75" x14ac:dyDescent="0.2">
      <c r="A205" s="26"/>
      <c r="B205" s="27" t="s">
        <v>273</v>
      </c>
      <c r="C205" s="28"/>
      <c r="D205" s="28"/>
      <c r="E205" s="28"/>
      <c r="F205" s="29">
        <v>1</v>
      </c>
      <c r="G205" s="30"/>
      <c r="H205" s="31">
        <f t="shared" si="12"/>
        <v>0</v>
      </c>
      <c r="BL205" s="28"/>
      <c r="BM205" s="29">
        <v>1</v>
      </c>
    </row>
    <row r="206" spans="1:66" ht="38.25" x14ac:dyDescent="0.2">
      <c r="A206" s="160" t="s">
        <v>274</v>
      </c>
      <c r="B206" s="76" t="s">
        <v>967</v>
      </c>
      <c r="C206" s="33" t="s">
        <v>1611</v>
      </c>
      <c r="D206" s="34" t="s">
        <v>1065</v>
      </c>
      <c r="E206" s="33"/>
      <c r="F206" s="255" t="s">
        <v>1610</v>
      </c>
      <c r="G206" s="256"/>
      <c r="H206" s="37"/>
      <c r="BL206" s="33"/>
      <c r="BM206" s="35">
        <v>1</v>
      </c>
    </row>
    <row r="207" spans="1:66" ht="76.5" x14ac:dyDescent="0.2">
      <c r="A207" s="160" t="s">
        <v>275</v>
      </c>
      <c r="B207" s="66" t="s">
        <v>1066</v>
      </c>
      <c r="C207" s="33" t="s">
        <v>1611</v>
      </c>
      <c r="D207" s="34" t="s">
        <v>1067</v>
      </c>
      <c r="E207" s="33"/>
      <c r="F207" s="255" t="s">
        <v>1610</v>
      </c>
      <c r="G207" s="256"/>
      <c r="H207" s="37"/>
      <c r="BL207" s="33"/>
      <c r="BM207" s="35">
        <v>1</v>
      </c>
    </row>
    <row r="208" spans="1:66" ht="12.75" x14ac:dyDescent="0.2">
      <c r="A208" s="160" t="s">
        <v>276</v>
      </c>
      <c r="B208" s="66" t="s">
        <v>1068</v>
      </c>
      <c r="C208" s="33" t="s">
        <v>1611</v>
      </c>
      <c r="D208" s="34"/>
      <c r="E208" s="33"/>
      <c r="F208" s="255" t="s">
        <v>1610</v>
      </c>
      <c r="G208" s="256"/>
      <c r="H208" s="37"/>
      <c r="BL208" s="33"/>
      <c r="BM208" s="35">
        <v>1</v>
      </c>
    </row>
    <row r="209" spans="1:67" ht="38.25" x14ac:dyDescent="0.2">
      <c r="A209" s="160" t="s">
        <v>277</v>
      </c>
      <c r="B209" s="40" t="s">
        <v>1069</v>
      </c>
      <c r="C209" s="33" t="s">
        <v>1611</v>
      </c>
      <c r="D209" s="34" t="s">
        <v>1070</v>
      </c>
      <c r="E209" s="33" t="s">
        <v>1071</v>
      </c>
      <c r="F209" s="255" t="s">
        <v>1610</v>
      </c>
      <c r="G209" s="256"/>
      <c r="H209" s="37"/>
      <c r="BL209" s="33" t="s">
        <v>278</v>
      </c>
      <c r="BM209" s="35">
        <v>1</v>
      </c>
      <c r="BN209" s="4">
        <v>1.1000000000000001</v>
      </c>
    </row>
    <row r="210" spans="1:67" ht="38.25" x14ac:dyDescent="0.2">
      <c r="A210" s="160" t="s">
        <v>279</v>
      </c>
      <c r="B210" s="40" t="s">
        <v>1072</v>
      </c>
      <c r="C210" s="33" t="s">
        <v>1611</v>
      </c>
      <c r="D210" s="41" t="s">
        <v>1073</v>
      </c>
      <c r="E210" s="41" t="s">
        <v>1074</v>
      </c>
      <c r="F210" s="255" t="s">
        <v>1610</v>
      </c>
      <c r="G210" s="256"/>
      <c r="H210" s="37"/>
      <c r="BL210" s="41" t="s">
        <v>280</v>
      </c>
      <c r="BM210" s="35">
        <v>1</v>
      </c>
      <c r="BN210" s="4">
        <v>3</v>
      </c>
    </row>
    <row r="211" spans="1:67" ht="25.5" x14ac:dyDescent="0.2">
      <c r="A211" s="160" t="s">
        <v>281</v>
      </c>
      <c r="B211" s="66" t="s">
        <v>1075</v>
      </c>
      <c r="C211" s="33" t="s">
        <v>1611</v>
      </c>
      <c r="D211" s="34" t="s">
        <v>1076</v>
      </c>
      <c r="E211" s="33" t="s">
        <v>1077</v>
      </c>
      <c r="F211" s="255" t="s">
        <v>1610</v>
      </c>
      <c r="G211" s="256"/>
      <c r="H211" s="37"/>
      <c r="BL211" s="33" t="s">
        <v>282</v>
      </c>
      <c r="BM211" s="35">
        <v>1</v>
      </c>
      <c r="BN211" s="4">
        <v>0.4</v>
      </c>
    </row>
    <row r="212" spans="1:67" ht="51" x14ac:dyDescent="0.2">
      <c r="A212" s="160" t="s">
        <v>283</v>
      </c>
      <c r="B212" s="40" t="s">
        <v>1078</v>
      </c>
      <c r="C212" s="33" t="s">
        <v>1611</v>
      </c>
      <c r="D212" s="34" t="s">
        <v>1079</v>
      </c>
      <c r="E212" s="41" t="s">
        <v>1080</v>
      </c>
      <c r="F212" s="255" t="s">
        <v>1610</v>
      </c>
      <c r="G212" s="256"/>
      <c r="H212" s="37"/>
      <c r="BL212" s="41" t="s">
        <v>123</v>
      </c>
      <c r="BM212" s="35">
        <v>1</v>
      </c>
      <c r="BN212" s="4">
        <v>0.3</v>
      </c>
    </row>
    <row r="213" spans="1:67" ht="114.75" x14ac:dyDescent="0.2">
      <c r="A213" s="160" t="s">
        <v>284</v>
      </c>
      <c r="B213" s="40" t="s">
        <v>1081</v>
      </c>
      <c r="C213" s="33" t="s">
        <v>1611</v>
      </c>
      <c r="D213" s="41" t="s">
        <v>1082</v>
      </c>
      <c r="E213" s="41" t="s">
        <v>1083</v>
      </c>
      <c r="F213" s="255" t="s">
        <v>1610</v>
      </c>
      <c r="G213" s="256"/>
      <c r="H213" s="37"/>
      <c r="BL213" s="41" t="s">
        <v>285</v>
      </c>
      <c r="BM213" s="35">
        <v>1</v>
      </c>
      <c r="BN213" s="4">
        <v>0.105</v>
      </c>
    </row>
    <row r="214" spans="1:67" ht="127.5" x14ac:dyDescent="0.2">
      <c r="A214" s="160" t="s">
        <v>286</v>
      </c>
      <c r="B214" s="40" t="s">
        <v>1084</v>
      </c>
      <c r="C214" s="33" t="s">
        <v>1611</v>
      </c>
      <c r="D214" s="41" t="s">
        <v>1082</v>
      </c>
      <c r="E214" s="41" t="s">
        <v>1083</v>
      </c>
      <c r="F214" s="255" t="s">
        <v>1610</v>
      </c>
      <c r="G214" s="256"/>
      <c r="H214" s="37"/>
      <c r="BL214" s="41" t="s">
        <v>287</v>
      </c>
      <c r="BM214" s="35">
        <v>1</v>
      </c>
      <c r="BN214" s="4">
        <v>0.15</v>
      </c>
    </row>
    <row r="215" spans="1:67" ht="12.75" x14ac:dyDescent="0.2">
      <c r="A215" s="160" t="s">
        <v>288</v>
      </c>
      <c r="B215" s="197" t="s">
        <v>1085</v>
      </c>
      <c r="C215" s="33" t="s">
        <v>1611</v>
      </c>
      <c r="D215" s="34" t="s">
        <v>289</v>
      </c>
      <c r="E215" s="33"/>
      <c r="F215" s="255" t="s">
        <v>1610</v>
      </c>
      <c r="G215" s="256"/>
      <c r="H215" s="37"/>
      <c r="BL215" s="33"/>
      <c r="BM215" s="35">
        <v>1</v>
      </c>
    </row>
    <row r="216" spans="1:67" ht="51" x14ac:dyDescent="0.2">
      <c r="A216" s="160" t="s">
        <v>290</v>
      </c>
      <c r="B216" s="40" t="s">
        <v>1086</v>
      </c>
      <c r="C216" s="33" t="s">
        <v>1611</v>
      </c>
      <c r="D216" s="34" t="s">
        <v>1067</v>
      </c>
      <c r="E216" s="33"/>
      <c r="F216" s="255" t="s">
        <v>1610</v>
      </c>
      <c r="G216" s="256"/>
      <c r="H216" s="37"/>
      <c r="BL216" s="33"/>
      <c r="BM216" s="35">
        <v>1</v>
      </c>
    </row>
    <row r="217" spans="1:67" ht="38.25" x14ac:dyDescent="0.2">
      <c r="A217" s="160" t="s">
        <v>291</v>
      </c>
      <c r="B217" s="40" t="s">
        <v>947</v>
      </c>
      <c r="C217" s="33" t="s">
        <v>1611</v>
      </c>
      <c r="D217" s="41" t="s">
        <v>948</v>
      </c>
      <c r="E217" s="41" t="s">
        <v>949</v>
      </c>
      <c r="F217" s="255" t="s">
        <v>1610</v>
      </c>
      <c r="G217" s="256"/>
      <c r="H217" s="37"/>
      <c r="BL217" s="41" t="s">
        <v>43</v>
      </c>
      <c r="BM217" s="35">
        <v>1</v>
      </c>
      <c r="BN217" s="4">
        <v>0.1</v>
      </c>
    </row>
    <row r="218" spans="1:67" ht="12.75" x14ac:dyDescent="0.2">
      <c r="A218" s="160" t="s">
        <v>292</v>
      </c>
      <c r="B218" s="66" t="s">
        <v>293</v>
      </c>
      <c r="C218" s="33" t="s">
        <v>1611</v>
      </c>
      <c r="D218" s="34"/>
      <c r="E218" s="33"/>
      <c r="F218" s="255" t="s">
        <v>1610</v>
      </c>
      <c r="G218" s="256"/>
      <c r="H218" s="37"/>
      <c r="BL218" s="33"/>
      <c r="BM218" s="35">
        <v>1</v>
      </c>
    </row>
    <row r="219" spans="1:67" ht="63.75" x14ac:dyDescent="0.2">
      <c r="A219" s="160" t="s">
        <v>294</v>
      </c>
      <c r="B219" s="76" t="s">
        <v>1087</v>
      </c>
      <c r="C219" s="33" t="s">
        <v>1611</v>
      </c>
      <c r="D219" s="72" t="s">
        <v>1088</v>
      </c>
      <c r="E219" s="71" t="s">
        <v>1089</v>
      </c>
      <c r="F219" s="255" t="s">
        <v>1610</v>
      </c>
      <c r="G219" s="256"/>
      <c r="H219" s="37"/>
      <c r="BL219" s="33" t="s">
        <v>295</v>
      </c>
      <c r="BM219" s="35">
        <v>1</v>
      </c>
      <c r="BO219" s="4">
        <v>6.3</v>
      </c>
    </row>
    <row r="220" spans="1:67" ht="12.75" x14ac:dyDescent="0.2">
      <c r="A220" s="160" t="s">
        <v>296</v>
      </c>
      <c r="B220" s="197" t="s">
        <v>1085</v>
      </c>
      <c r="C220" s="33" t="s">
        <v>1611</v>
      </c>
      <c r="D220" s="34" t="s">
        <v>289</v>
      </c>
      <c r="E220" s="33"/>
      <c r="F220" s="255" t="s">
        <v>1610</v>
      </c>
      <c r="G220" s="256"/>
      <c r="H220" s="37"/>
      <c r="BL220" s="33"/>
      <c r="BM220" s="35">
        <v>1</v>
      </c>
    </row>
    <row r="221" spans="1:67" ht="51" x14ac:dyDescent="0.2">
      <c r="A221" s="160" t="s">
        <v>297</v>
      </c>
      <c r="B221" s="40" t="s">
        <v>1090</v>
      </c>
      <c r="C221" s="33" t="s">
        <v>1611</v>
      </c>
      <c r="D221" s="34" t="s">
        <v>298</v>
      </c>
      <c r="E221" s="33"/>
      <c r="F221" s="255" t="s">
        <v>1610</v>
      </c>
      <c r="G221" s="256"/>
      <c r="H221" s="37"/>
      <c r="BL221" s="33"/>
      <c r="BM221" s="35">
        <v>1</v>
      </c>
    </row>
    <row r="222" spans="1:67" ht="51" x14ac:dyDescent="0.2">
      <c r="A222" s="160" t="s">
        <v>299</v>
      </c>
      <c r="B222" s="40" t="s">
        <v>1090</v>
      </c>
      <c r="C222" s="33" t="s">
        <v>1611</v>
      </c>
      <c r="D222" s="34" t="s">
        <v>300</v>
      </c>
      <c r="E222" s="33"/>
      <c r="F222" s="255" t="s">
        <v>1610</v>
      </c>
      <c r="G222" s="256"/>
      <c r="H222" s="37"/>
      <c r="BL222" s="33"/>
      <c r="BM222" s="35">
        <v>1</v>
      </c>
    </row>
    <row r="223" spans="1:67" ht="293.25" x14ac:dyDescent="0.2">
      <c r="A223" s="160" t="s">
        <v>301</v>
      </c>
      <c r="B223" s="40" t="s">
        <v>1623</v>
      </c>
      <c r="C223" s="33" t="s">
        <v>1611</v>
      </c>
      <c r="D223" s="41" t="s">
        <v>973</v>
      </c>
      <c r="E223" s="41" t="s">
        <v>974</v>
      </c>
      <c r="F223" s="255" t="s">
        <v>1610</v>
      </c>
      <c r="G223" s="256"/>
      <c r="H223" s="37"/>
      <c r="BL223" s="41" t="s">
        <v>89</v>
      </c>
      <c r="BM223" s="35">
        <v>1</v>
      </c>
      <c r="BN223" s="4">
        <v>0.13</v>
      </c>
    </row>
    <row r="224" spans="1:67" ht="12.75" x14ac:dyDescent="0.2">
      <c r="A224" s="50"/>
      <c r="B224" s="51"/>
      <c r="C224" s="52"/>
      <c r="D224" s="53"/>
      <c r="E224" s="52"/>
      <c r="F224" s="54">
        <v>1</v>
      </c>
      <c r="G224" s="55"/>
      <c r="H224" s="55">
        <f t="shared" si="12"/>
        <v>0</v>
      </c>
      <c r="BL224" s="52"/>
      <c r="BM224" s="54">
        <v>1</v>
      </c>
    </row>
    <row r="225" spans="1:66" ht="12.75" x14ac:dyDescent="0.2">
      <c r="A225" s="26"/>
      <c r="B225" s="27" t="s">
        <v>302</v>
      </c>
      <c r="C225" s="28"/>
      <c r="D225" s="28"/>
      <c r="E225" s="28"/>
      <c r="F225" s="29">
        <v>1</v>
      </c>
      <c r="G225" s="30"/>
      <c r="H225" s="31">
        <f t="shared" si="12"/>
        <v>0</v>
      </c>
      <c r="BL225" s="28"/>
      <c r="BM225" s="29">
        <v>1</v>
      </c>
    </row>
    <row r="226" spans="1:66" ht="51" x14ac:dyDescent="0.2">
      <c r="A226" s="160" t="s">
        <v>303</v>
      </c>
      <c r="B226" s="40" t="s">
        <v>1091</v>
      </c>
      <c r="C226" s="71" t="s">
        <v>1613</v>
      </c>
      <c r="D226" s="72" t="s">
        <v>1092</v>
      </c>
      <c r="E226" s="71"/>
      <c r="F226" s="255" t="s">
        <v>1610</v>
      </c>
      <c r="G226" s="256"/>
      <c r="H226" s="37"/>
      <c r="BL226" s="33"/>
      <c r="BM226" s="35">
        <v>1</v>
      </c>
    </row>
    <row r="227" spans="1:66" ht="12.75" x14ac:dyDescent="0.2">
      <c r="A227" s="160" t="s">
        <v>305</v>
      </c>
      <c r="B227" s="40" t="s">
        <v>306</v>
      </c>
      <c r="C227" s="33" t="s">
        <v>1611</v>
      </c>
      <c r="D227" s="34"/>
      <c r="E227" s="33"/>
      <c r="F227" s="255" t="s">
        <v>1610</v>
      </c>
      <c r="G227" s="256"/>
      <c r="H227" s="37"/>
      <c r="BL227" s="33"/>
      <c r="BM227" s="35">
        <v>1</v>
      </c>
    </row>
    <row r="228" spans="1:66" ht="76.5" x14ac:dyDescent="0.2">
      <c r="A228" s="160" t="s">
        <v>307</v>
      </c>
      <c r="B228" s="40" t="s">
        <v>1093</v>
      </c>
      <c r="C228" s="33" t="s">
        <v>1611</v>
      </c>
      <c r="D228" s="72" t="s">
        <v>1094</v>
      </c>
      <c r="E228" s="71"/>
      <c r="F228" s="255" t="s">
        <v>1610</v>
      </c>
      <c r="G228" s="256"/>
      <c r="H228" s="37"/>
      <c r="BL228" s="33"/>
      <c r="BM228" s="35">
        <v>1</v>
      </c>
    </row>
    <row r="229" spans="1:66" ht="38.25" x14ac:dyDescent="0.2">
      <c r="A229" s="160" t="s">
        <v>308</v>
      </c>
      <c r="B229" s="40" t="s">
        <v>1095</v>
      </c>
      <c r="C229" s="33" t="s">
        <v>1611</v>
      </c>
      <c r="D229" s="41" t="s">
        <v>1096</v>
      </c>
      <c r="E229" s="41" t="s">
        <v>1097</v>
      </c>
      <c r="F229" s="255" t="s">
        <v>1610</v>
      </c>
      <c r="G229" s="256"/>
      <c r="H229" s="37"/>
      <c r="BL229" s="41" t="s">
        <v>309</v>
      </c>
      <c r="BM229" s="35">
        <v>1</v>
      </c>
      <c r="BN229" s="4">
        <v>0.5</v>
      </c>
    </row>
    <row r="230" spans="1:66" ht="25.5" x14ac:dyDescent="0.2">
      <c r="A230" s="160" t="s">
        <v>310</v>
      </c>
      <c r="B230" s="66" t="s">
        <v>1098</v>
      </c>
      <c r="C230" s="33" t="s">
        <v>1611</v>
      </c>
      <c r="D230" s="72"/>
      <c r="E230" s="71" t="s">
        <v>1099</v>
      </c>
      <c r="F230" s="255" t="s">
        <v>1610</v>
      </c>
      <c r="G230" s="256"/>
      <c r="H230" s="37"/>
      <c r="BL230" s="33" t="s">
        <v>311</v>
      </c>
      <c r="BM230" s="35">
        <v>1</v>
      </c>
      <c r="BN230" s="4">
        <v>1.4</v>
      </c>
    </row>
    <row r="231" spans="1:66" ht="25.5" x14ac:dyDescent="0.2">
      <c r="A231" s="160" t="s">
        <v>312</v>
      </c>
      <c r="B231" s="66" t="s">
        <v>1100</v>
      </c>
      <c r="C231" s="33" t="s">
        <v>1611</v>
      </c>
      <c r="D231" s="72" t="s">
        <v>1101</v>
      </c>
      <c r="E231" s="71"/>
      <c r="F231" s="255" t="s">
        <v>1610</v>
      </c>
      <c r="G231" s="256"/>
      <c r="H231" s="37"/>
      <c r="BL231" s="33"/>
      <c r="BM231" s="35">
        <v>1</v>
      </c>
    </row>
    <row r="232" spans="1:66" ht="51" x14ac:dyDescent="0.2">
      <c r="A232" s="160" t="s">
        <v>313</v>
      </c>
      <c r="B232" s="40" t="s">
        <v>1102</v>
      </c>
      <c r="C232" s="33" t="s">
        <v>1611</v>
      </c>
      <c r="D232" s="72" t="s">
        <v>1103</v>
      </c>
      <c r="E232" s="71"/>
      <c r="F232" s="255" t="s">
        <v>1610</v>
      </c>
      <c r="G232" s="256"/>
      <c r="H232" s="37"/>
      <c r="BL232" s="33"/>
      <c r="BM232" s="35">
        <v>1</v>
      </c>
    </row>
    <row r="233" spans="1:66" ht="12.75" x14ac:dyDescent="0.2">
      <c r="A233" s="160" t="s">
        <v>314</v>
      </c>
      <c r="B233" s="66" t="s">
        <v>1104</v>
      </c>
      <c r="C233" s="33" t="s">
        <v>1611</v>
      </c>
      <c r="D233" s="72" t="s">
        <v>315</v>
      </c>
      <c r="E233" s="71"/>
      <c r="F233" s="255" t="s">
        <v>1610</v>
      </c>
      <c r="G233" s="256"/>
      <c r="H233" s="37"/>
      <c r="BL233" s="33"/>
      <c r="BM233" s="35">
        <v>1</v>
      </c>
    </row>
    <row r="234" spans="1:66" ht="76.5" x14ac:dyDescent="0.2">
      <c r="A234" s="160" t="s">
        <v>316</v>
      </c>
      <c r="B234" s="40" t="s">
        <v>1105</v>
      </c>
      <c r="C234" s="71" t="s">
        <v>1613</v>
      </c>
      <c r="D234" s="72" t="s">
        <v>1106</v>
      </c>
      <c r="E234" s="71" t="s">
        <v>1107</v>
      </c>
      <c r="F234" s="255" t="s">
        <v>1610</v>
      </c>
      <c r="G234" s="256"/>
      <c r="H234" s="37"/>
      <c r="BL234" s="33" t="s">
        <v>317</v>
      </c>
      <c r="BM234" s="35">
        <v>2</v>
      </c>
      <c r="BN234" s="4">
        <f>2*2.8</f>
        <v>5.6</v>
      </c>
    </row>
    <row r="235" spans="1:66" ht="25.5" x14ac:dyDescent="0.2">
      <c r="A235" s="160" t="s">
        <v>318</v>
      </c>
      <c r="B235" s="66" t="s">
        <v>1108</v>
      </c>
      <c r="C235" s="71" t="s">
        <v>1613</v>
      </c>
      <c r="D235" s="72" t="s">
        <v>1109</v>
      </c>
      <c r="E235" s="71"/>
      <c r="F235" s="255" t="s">
        <v>1610</v>
      </c>
      <c r="G235" s="256"/>
      <c r="H235" s="37"/>
      <c r="BL235" s="33"/>
      <c r="BM235" s="35">
        <v>2</v>
      </c>
    </row>
    <row r="236" spans="1:66" ht="51" x14ac:dyDescent="0.2">
      <c r="A236" s="160" t="s">
        <v>319</v>
      </c>
      <c r="B236" s="40" t="s">
        <v>1110</v>
      </c>
      <c r="C236" s="71" t="s">
        <v>1613</v>
      </c>
      <c r="D236" s="41" t="s">
        <v>1111</v>
      </c>
      <c r="E236" s="41" t="s">
        <v>1112</v>
      </c>
      <c r="F236" s="255" t="s">
        <v>1610</v>
      </c>
      <c r="G236" s="256"/>
      <c r="H236" s="37"/>
      <c r="BL236" s="41" t="s">
        <v>320</v>
      </c>
      <c r="BM236" s="35">
        <v>2</v>
      </c>
      <c r="BN236" s="4">
        <f>2*0.66</f>
        <v>1.32</v>
      </c>
    </row>
    <row r="237" spans="1:66" ht="51" x14ac:dyDescent="0.2">
      <c r="A237" s="160" t="s">
        <v>321</v>
      </c>
      <c r="B237" s="40" t="s">
        <v>1113</v>
      </c>
      <c r="C237" s="71" t="s">
        <v>1613</v>
      </c>
      <c r="D237" s="41" t="s">
        <v>1114</v>
      </c>
      <c r="E237" s="41"/>
      <c r="F237" s="255" t="s">
        <v>1610</v>
      </c>
      <c r="G237" s="256"/>
      <c r="H237" s="37"/>
      <c r="BL237" s="41"/>
      <c r="BM237" s="35"/>
    </row>
    <row r="238" spans="1:66" ht="63.75" x14ac:dyDescent="0.2">
      <c r="A238" s="160" t="s">
        <v>322</v>
      </c>
      <c r="B238" s="40" t="s">
        <v>1115</v>
      </c>
      <c r="C238" s="71" t="s">
        <v>1611</v>
      </c>
      <c r="D238" s="72" t="s">
        <v>1116</v>
      </c>
      <c r="E238" s="71"/>
      <c r="F238" s="255" t="s">
        <v>1610</v>
      </c>
      <c r="G238" s="256"/>
      <c r="H238" s="37"/>
      <c r="BL238" s="33"/>
      <c r="BM238" s="35">
        <v>3</v>
      </c>
    </row>
    <row r="239" spans="1:66" ht="51" x14ac:dyDescent="0.2">
      <c r="A239" s="160" t="s">
        <v>324</v>
      </c>
      <c r="B239" s="40" t="s">
        <v>1117</v>
      </c>
      <c r="C239" s="71" t="s">
        <v>1611</v>
      </c>
      <c r="D239" s="41" t="s">
        <v>1118</v>
      </c>
      <c r="E239" s="71" t="s">
        <v>1119</v>
      </c>
      <c r="F239" s="255" t="s">
        <v>1610</v>
      </c>
      <c r="G239" s="256"/>
      <c r="H239" s="37"/>
      <c r="BL239" s="41" t="s">
        <v>325</v>
      </c>
      <c r="BM239" s="35">
        <v>3</v>
      </c>
      <c r="BN239" s="4">
        <f>3*0.24</f>
        <v>0.72</v>
      </c>
    </row>
    <row r="240" spans="1:66" ht="12.75" x14ac:dyDescent="0.2">
      <c r="A240" s="160" t="s">
        <v>326</v>
      </c>
      <c r="B240" s="66" t="s">
        <v>45</v>
      </c>
      <c r="C240" s="71"/>
      <c r="D240" s="72"/>
      <c r="E240" s="71"/>
      <c r="F240" s="255" t="s">
        <v>1610</v>
      </c>
      <c r="G240" s="256"/>
      <c r="H240" s="37"/>
      <c r="BL240" s="33"/>
      <c r="BM240" s="35">
        <v>1</v>
      </c>
    </row>
    <row r="241" spans="1:66" ht="51" x14ac:dyDescent="0.2">
      <c r="A241" s="160" t="s">
        <v>327</v>
      </c>
      <c r="B241" s="40" t="s">
        <v>1102</v>
      </c>
      <c r="C241" s="71" t="s">
        <v>1611</v>
      </c>
      <c r="D241" s="34" t="s">
        <v>916</v>
      </c>
      <c r="E241" s="33"/>
      <c r="F241" s="255" t="s">
        <v>1610</v>
      </c>
      <c r="G241" s="256"/>
      <c r="H241" s="37"/>
      <c r="BL241" s="33"/>
      <c r="BM241" s="35">
        <v>1</v>
      </c>
    </row>
    <row r="242" spans="1:66" ht="12.75" x14ac:dyDescent="0.2">
      <c r="A242" s="160" t="s">
        <v>328</v>
      </c>
      <c r="B242" s="66" t="s">
        <v>329</v>
      </c>
      <c r="C242" s="71" t="s">
        <v>1611</v>
      </c>
      <c r="D242" s="72"/>
      <c r="E242" s="71"/>
      <c r="F242" s="255" t="s">
        <v>1610</v>
      </c>
      <c r="G242" s="256"/>
      <c r="H242" s="37"/>
      <c r="BL242" s="33"/>
      <c r="BM242" s="35">
        <v>1</v>
      </c>
    </row>
    <row r="243" spans="1:66" ht="51" x14ac:dyDescent="0.2">
      <c r="A243" s="160" t="s">
        <v>330</v>
      </c>
      <c r="B243" s="40" t="s">
        <v>1120</v>
      </c>
      <c r="C243" s="71" t="s">
        <v>1611</v>
      </c>
      <c r="D243" s="72" t="s">
        <v>1121</v>
      </c>
      <c r="E243" s="71" t="s">
        <v>1122</v>
      </c>
      <c r="F243" s="255" t="s">
        <v>1610</v>
      </c>
      <c r="G243" s="256"/>
      <c r="H243" s="37"/>
      <c r="BL243" s="33" t="s">
        <v>331</v>
      </c>
      <c r="BM243" s="35">
        <v>1</v>
      </c>
      <c r="BN243" s="4">
        <v>0.6</v>
      </c>
    </row>
    <row r="244" spans="1:66" ht="12.75" x14ac:dyDescent="0.2">
      <c r="A244" s="160" t="s">
        <v>332</v>
      </c>
      <c r="B244" s="66" t="s">
        <v>45</v>
      </c>
      <c r="C244" s="71"/>
      <c r="D244" s="72"/>
      <c r="E244" s="71"/>
      <c r="F244" s="255" t="s">
        <v>1610</v>
      </c>
      <c r="G244" s="256"/>
      <c r="H244" s="37"/>
      <c r="BL244" s="33"/>
      <c r="BM244" s="35">
        <v>1</v>
      </c>
    </row>
    <row r="245" spans="1:66" ht="12.75" x14ac:dyDescent="0.2">
      <c r="A245" s="160" t="s">
        <v>333</v>
      </c>
      <c r="B245" s="66" t="s">
        <v>45</v>
      </c>
      <c r="C245" s="38"/>
      <c r="D245" s="41"/>
      <c r="E245" s="41"/>
      <c r="F245" s="255" t="s">
        <v>1610</v>
      </c>
      <c r="G245" s="256"/>
      <c r="H245" s="37"/>
      <c r="BL245" s="41" t="s">
        <v>309</v>
      </c>
      <c r="BM245" s="35">
        <v>1</v>
      </c>
      <c r="BN245" s="4">
        <v>0.5</v>
      </c>
    </row>
    <row r="246" spans="1:66" ht="12.75" x14ac:dyDescent="0.2">
      <c r="A246" s="160" t="s">
        <v>334</v>
      </c>
      <c r="B246" s="66" t="s">
        <v>1123</v>
      </c>
      <c r="C246" s="71" t="s">
        <v>1611</v>
      </c>
      <c r="D246" s="72" t="s">
        <v>335</v>
      </c>
      <c r="E246" s="71"/>
      <c r="F246" s="255" t="s">
        <v>1610</v>
      </c>
      <c r="G246" s="256"/>
      <c r="H246" s="37"/>
      <c r="BL246" s="33"/>
      <c r="BM246" s="35">
        <v>1</v>
      </c>
    </row>
    <row r="247" spans="1:66" ht="51" x14ac:dyDescent="0.2">
      <c r="A247" s="160" t="s">
        <v>336</v>
      </c>
      <c r="B247" s="40" t="s">
        <v>1124</v>
      </c>
      <c r="C247" s="71" t="s">
        <v>1611</v>
      </c>
      <c r="D247" s="72" t="s">
        <v>1125</v>
      </c>
      <c r="E247" s="71"/>
      <c r="F247" s="255" t="s">
        <v>1610</v>
      </c>
      <c r="G247" s="256"/>
      <c r="H247" s="37"/>
      <c r="BL247" s="33"/>
      <c r="BM247" s="35">
        <v>1</v>
      </c>
    </row>
    <row r="248" spans="1:66" ht="12.75" x14ac:dyDescent="0.2">
      <c r="A248" s="160" t="s">
        <v>337</v>
      </c>
      <c r="B248" s="66" t="s">
        <v>338</v>
      </c>
      <c r="C248" s="71" t="s">
        <v>1611</v>
      </c>
      <c r="D248" s="72"/>
      <c r="E248" s="71"/>
      <c r="F248" s="255" t="s">
        <v>1610</v>
      </c>
      <c r="G248" s="256"/>
      <c r="H248" s="37"/>
      <c r="BL248" s="33"/>
      <c r="BM248" s="35">
        <v>1</v>
      </c>
    </row>
    <row r="249" spans="1:66" ht="25.5" x14ac:dyDescent="0.2">
      <c r="A249" s="160" t="s">
        <v>339</v>
      </c>
      <c r="B249" s="40" t="s">
        <v>1126</v>
      </c>
      <c r="C249" s="71" t="s">
        <v>1611</v>
      </c>
      <c r="D249" s="67" t="s">
        <v>1127</v>
      </c>
      <c r="E249" s="41" t="s">
        <v>974</v>
      </c>
      <c r="F249" s="255" t="s">
        <v>1610</v>
      </c>
      <c r="G249" s="256"/>
      <c r="H249" s="37"/>
      <c r="BL249" s="33" t="s">
        <v>123</v>
      </c>
      <c r="BM249" s="35">
        <v>1</v>
      </c>
      <c r="BN249" s="4">
        <v>0.3</v>
      </c>
    </row>
    <row r="250" spans="1:66" ht="25.5" x14ac:dyDescent="0.2">
      <c r="A250" s="160" t="s">
        <v>340</v>
      </c>
      <c r="B250" s="66" t="s">
        <v>1128</v>
      </c>
      <c r="C250" s="71" t="s">
        <v>1611</v>
      </c>
      <c r="D250" s="72" t="s">
        <v>1129</v>
      </c>
      <c r="E250" s="71"/>
      <c r="F250" s="255" t="s">
        <v>1610</v>
      </c>
      <c r="G250" s="256"/>
      <c r="H250" s="37"/>
      <c r="BL250" s="33"/>
      <c r="BM250" s="35">
        <v>1</v>
      </c>
    </row>
    <row r="251" spans="1:66" ht="25.5" x14ac:dyDescent="0.2">
      <c r="A251" s="160" t="s">
        <v>341</v>
      </c>
      <c r="B251" s="66" t="s">
        <v>1128</v>
      </c>
      <c r="C251" s="71" t="s">
        <v>1611</v>
      </c>
      <c r="D251" s="72" t="s">
        <v>1130</v>
      </c>
      <c r="E251" s="71"/>
      <c r="F251" s="255" t="s">
        <v>1610</v>
      </c>
      <c r="G251" s="256"/>
      <c r="H251" s="37"/>
      <c r="BL251" s="33"/>
      <c r="BM251" s="35">
        <v>1</v>
      </c>
    </row>
    <row r="252" spans="1:66" ht="25.5" x14ac:dyDescent="0.2">
      <c r="A252" s="160" t="s">
        <v>342</v>
      </c>
      <c r="B252" s="66" t="s">
        <v>1128</v>
      </c>
      <c r="C252" s="71" t="s">
        <v>1611</v>
      </c>
      <c r="D252" s="72" t="s">
        <v>1131</v>
      </c>
      <c r="E252" s="71"/>
      <c r="F252" s="255" t="s">
        <v>1610</v>
      </c>
      <c r="G252" s="256"/>
      <c r="H252" s="37"/>
      <c r="BL252" s="33"/>
      <c r="BM252" s="35">
        <v>1</v>
      </c>
    </row>
    <row r="253" spans="1:66" ht="12.75" x14ac:dyDescent="0.2">
      <c r="A253" s="160" t="s">
        <v>343</v>
      </c>
      <c r="B253" s="66" t="s">
        <v>344</v>
      </c>
      <c r="C253" s="71" t="s">
        <v>1611</v>
      </c>
      <c r="D253" s="72" t="s">
        <v>1132</v>
      </c>
      <c r="E253" s="71"/>
      <c r="F253" s="255" t="s">
        <v>1610</v>
      </c>
      <c r="G253" s="256"/>
      <c r="H253" s="37"/>
      <c r="BL253" s="33"/>
      <c r="BM253" s="35">
        <v>1</v>
      </c>
    </row>
    <row r="254" spans="1:66" ht="51" x14ac:dyDescent="0.2">
      <c r="A254" s="160" t="s">
        <v>345</v>
      </c>
      <c r="B254" s="40" t="s">
        <v>1133</v>
      </c>
      <c r="C254" s="71" t="s">
        <v>1611</v>
      </c>
      <c r="D254" s="72" t="s">
        <v>1134</v>
      </c>
      <c r="E254" s="71"/>
      <c r="F254" s="255" t="s">
        <v>1610</v>
      </c>
      <c r="G254" s="256"/>
      <c r="H254" s="37"/>
      <c r="BL254" s="33"/>
      <c r="BM254" s="35">
        <v>1</v>
      </c>
    </row>
    <row r="255" spans="1:66" ht="38.25" x14ac:dyDescent="0.2">
      <c r="A255" s="160" t="s">
        <v>346</v>
      </c>
      <c r="B255" s="40" t="s">
        <v>1135</v>
      </c>
      <c r="C255" s="71" t="s">
        <v>1611</v>
      </c>
      <c r="D255" s="41" t="s">
        <v>1136</v>
      </c>
      <c r="E255" s="71"/>
      <c r="F255" s="255" t="s">
        <v>1610</v>
      </c>
      <c r="G255" s="256"/>
      <c r="H255" s="37"/>
      <c r="BL255" s="33"/>
      <c r="BM255" s="35">
        <v>1</v>
      </c>
    </row>
    <row r="256" spans="1:66" ht="38.25" x14ac:dyDescent="0.2">
      <c r="A256" s="160" t="s">
        <v>347</v>
      </c>
      <c r="B256" s="40" t="s">
        <v>1137</v>
      </c>
      <c r="C256" s="71" t="s">
        <v>1613</v>
      </c>
      <c r="D256" s="193" t="s">
        <v>348</v>
      </c>
      <c r="E256" s="41" t="s">
        <v>349</v>
      </c>
      <c r="F256" s="255" t="s">
        <v>1610</v>
      </c>
      <c r="G256" s="256"/>
      <c r="H256" s="64"/>
      <c r="BL256" s="41" t="s">
        <v>349</v>
      </c>
      <c r="BM256" s="35">
        <v>2</v>
      </c>
      <c r="BN256" s="4">
        <v>2</v>
      </c>
    </row>
    <row r="257" spans="1:66" ht="25.5" x14ac:dyDescent="0.2">
      <c r="A257" s="160" t="s">
        <v>350</v>
      </c>
      <c r="B257" s="66" t="s">
        <v>1138</v>
      </c>
      <c r="C257" s="71" t="s">
        <v>1613</v>
      </c>
      <c r="D257" s="72" t="s">
        <v>1139</v>
      </c>
      <c r="E257" s="71" t="s">
        <v>351</v>
      </c>
      <c r="F257" s="255" t="s">
        <v>1610</v>
      </c>
      <c r="G257" s="256"/>
      <c r="H257" s="37"/>
      <c r="BL257" s="71" t="s">
        <v>351</v>
      </c>
      <c r="BM257" s="35">
        <v>2</v>
      </c>
      <c r="BN257" s="4">
        <v>0.2</v>
      </c>
    </row>
    <row r="258" spans="1:66" ht="38.25" x14ac:dyDescent="0.2">
      <c r="A258" s="160" t="s">
        <v>352</v>
      </c>
      <c r="B258" s="40" t="s">
        <v>1140</v>
      </c>
      <c r="C258" s="71" t="s">
        <v>1613</v>
      </c>
      <c r="D258" s="72" t="s">
        <v>1141</v>
      </c>
      <c r="E258" s="71" t="s">
        <v>1142</v>
      </c>
      <c r="F258" s="255" t="s">
        <v>1610</v>
      </c>
      <c r="G258" s="256"/>
      <c r="H258" s="37"/>
      <c r="BL258" s="33" t="s">
        <v>353</v>
      </c>
      <c r="BM258" s="35">
        <v>2</v>
      </c>
      <c r="BN258" s="4">
        <v>0.88</v>
      </c>
    </row>
    <row r="259" spans="1:66" ht="25.5" x14ac:dyDescent="0.2">
      <c r="A259" s="160" t="s">
        <v>354</v>
      </c>
      <c r="B259" s="66" t="s">
        <v>1143</v>
      </c>
      <c r="C259" s="71" t="s">
        <v>1613</v>
      </c>
      <c r="D259" s="72" t="s">
        <v>1144</v>
      </c>
      <c r="E259" s="71"/>
      <c r="F259" s="255" t="s">
        <v>1610</v>
      </c>
      <c r="G259" s="256"/>
      <c r="H259" s="37"/>
      <c r="BL259" s="33"/>
      <c r="BM259" s="35">
        <v>2</v>
      </c>
    </row>
    <row r="260" spans="1:66" ht="293.25" x14ac:dyDescent="0.2">
      <c r="A260" s="160" t="s">
        <v>355</v>
      </c>
      <c r="B260" s="40" t="s">
        <v>1623</v>
      </c>
      <c r="C260" s="38" t="s">
        <v>1611</v>
      </c>
      <c r="D260" s="41" t="s">
        <v>973</v>
      </c>
      <c r="E260" s="41" t="s">
        <v>974</v>
      </c>
      <c r="F260" s="255" t="s">
        <v>1610</v>
      </c>
      <c r="G260" s="256"/>
      <c r="H260" s="37"/>
      <c r="BL260" s="41" t="s">
        <v>89</v>
      </c>
      <c r="BM260" s="35">
        <v>1</v>
      </c>
      <c r="BN260" s="4">
        <v>0.13</v>
      </c>
    </row>
    <row r="261" spans="1:66" ht="63.75" x14ac:dyDescent="0.2">
      <c r="A261" s="160" t="s">
        <v>356</v>
      </c>
      <c r="B261" s="66" t="s">
        <v>1145</v>
      </c>
      <c r="C261" s="38" t="s">
        <v>1611</v>
      </c>
      <c r="D261" s="72" t="s">
        <v>357</v>
      </c>
      <c r="E261" s="71"/>
      <c r="F261" s="255" t="s">
        <v>1610</v>
      </c>
      <c r="G261" s="256"/>
      <c r="H261" s="37"/>
      <c r="BL261" s="33"/>
      <c r="BM261" s="35">
        <v>1</v>
      </c>
    </row>
    <row r="262" spans="1:66" ht="12.75" x14ac:dyDescent="0.2">
      <c r="A262" s="160" t="s">
        <v>358</v>
      </c>
      <c r="B262" s="66" t="s">
        <v>1068</v>
      </c>
      <c r="C262" s="38" t="s">
        <v>1611</v>
      </c>
      <c r="D262" s="72"/>
      <c r="E262" s="71"/>
      <c r="F262" s="255" t="s">
        <v>1610</v>
      </c>
      <c r="G262" s="256"/>
      <c r="H262" s="37"/>
      <c r="BL262" s="33"/>
      <c r="BM262" s="35">
        <v>1</v>
      </c>
    </row>
    <row r="263" spans="1:66" ht="89.25" x14ac:dyDescent="0.2">
      <c r="A263" s="160" t="s">
        <v>359</v>
      </c>
      <c r="B263" s="40" t="s">
        <v>1146</v>
      </c>
      <c r="C263" s="38" t="s">
        <v>1609</v>
      </c>
      <c r="D263" s="41" t="s">
        <v>1147</v>
      </c>
      <c r="E263" s="41" t="s">
        <v>1148</v>
      </c>
      <c r="F263" s="255" t="s">
        <v>1610</v>
      </c>
      <c r="G263" s="256"/>
      <c r="H263" s="37"/>
      <c r="BL263" s="33" t="s">
        <v>360</v>
      </c>
      <c r="BM263" s="35">
        <v>4</v>
      </c>
      <c r="BN263" s="4">
        <f>4*1.7</f>
        <v>6.8</v>
      </c>
    </row>
    <row r="264" spans="1:66" ht="25.5" x14ac:dyDescent="0.2">
      <c r="A264" s="160" t="s">
        <v>361</v>
      </c>
      <c r="B264" s="40" t="s">
        <v>931</v>
      </c>
      <c r="C264" s="38" t="s">
        <v>1611</v>
      </c>
      <c r="D264" s="41" t="s">
        <v>932</v>
      </c>
      <c r="E264" s="41"/>
      <c r="F264" s="255" t="s">
        <v>1610</v>
      </c>
      <c r="G264" s="256"/>
      <c r="H264" s="37"/>
      <c r="BL264" s="33"/>
      <c r="BM264" s="35">
        <v>1</v>
      </c>
    </row>
    <row r="265" spans="1:66" ht="51" x14ac:dyDescent="0.2">
      <c r="A265" s="160" t="s">
        <v>362</v>
      </c>
      <c r="B265" s="66" t="s">
        <v>1149</v>
      </c>
      <c r="C265" s="38" t="s">
        <v>1611</v>
      </c>
      <c r="D265" s="72" t="s">
        <v>1150</v>
      </c>
      <c r="E265" s="71"/>
      <c r="F265" s="255" t="s">
        <v>1610</v>
      </c>
      <c r="G265" s="256"/>
      <c r="H265" s="37"/>
      <c r="BL265" s="33"/>
      <c r="BM265" s="35">
        <v>1</v>
      </c>
    </row>
    <row r="266" spans="1:66" ht="12.75" x14ac:dyDescent="0.2">
      <c r="A266" s="160" t="s">
        <v>363</v>
      </c>
      <c r="B266" s="66" t="s">
        <v>1068</v>
      </c>
      <c r="C266" s="38" t="s">
        <v>1611</v>
      </c>
      <c r="D266" s="72"/>
      <c r="E266" s="71"/>
      <c r="F266" s="255" t="s">
        <v>1610</v>
      </c>
      <c r="G266" s="256"/>
      <c r="H266" s="37"/>
      <c r="BL266" s="33"/>
      <c r="BM266" s="35">
        <v>1</v>
      </c>
    </row>
    <row r="267" spans="1:66" ht="63.75" x14ac:dyDescent="0.2">
      <c r="A267" s="160" t="s">
        <v>364</v>
      </c>
      <c r="B267" s="40" t="s">
        <v>1151</v>
      </c>
      <c r="C267" s="38" t="s">
        <v>1611</v>
      </c>
      <c r="D267" s="72" t="s">
        <v>1152</v>
      </c>
      <c r="E267" s="71"/>
      <c r="F267" s="255" t="s">
        <v>1610</v>
      </c>
      <c r="G267" s="256"/>
      <c r="H267" s="37"/>
      <c r="BL267" s="33"/>
      <c r="BM267" s="35">
        <v>1</v>
      </c>
    </row>
    <row r="268" spans="1:66" ht="178.5" x14ac:dyDescent="0.2">
      <c r="A268" s="160" t="s">
        <v>365</v>
      </c>
      <c r="B268" s="241" t="s">
        <v>1640</v>
      </c>
      <c r="C268" s="38" t="s">
        <v>1611</v>
      </c>
      <c r="D268" s="72" t="s">
        <v>1636</v>
      </c>
      <c r="E268" s="41" t="s">
        <v>1153</v>
      </c>
      <c r="F268" s="255" t="s">
        <v>1610</v>
      </c>
      <c r="G268" s="256"/>
      <c r="H268" s="37"/>
      <c r="BL268" s="33"/>
      <c r="BM268" s="35">
        <v>1</v>
      </c>
    </row>
    <row r="269" spans="1:66" ht="25.5" x14ac:dyDescent="0.2">
      <c r="A269" s="160" t="s">
        <v>1154</v>
      </c>
      <c r="B269" s="76" t="s">
        <v>1155</v>
      </c>
      <c r="C269" s="38" t="s">
        <v>1611</v>
      </c>
      <c r="D269" s="71"/>
      <c r="E269" s="71"/>
      <c r="F269" s="255" t="s">
        <v>1610</v>
      </c>
      <c r="G269" s="256"/>
      <c r="H269" s="37"/>
      <c r="BL269" s="33"/>
      <c r="BM269" s="35"/>
    </row>
    <row r="270" spans="1:66" ht="12.75" x14ac:dyDescent="0.2">
      <c r="A270" s="160" t="s">
        <v>366</v>
      </c>
      <c r="B270" s="76" t="s">
        <v>157</v>
      </c>
      <c r="C270" s="71"/>
      <c r="D270" s="72"/>
      <c r="E270" s="71"/>
      <c r="F270" s="255" t="s">
        <v>1610</v>
      </c>
      <c r="G270" s="256"/>
      <c r="H270" s="37"/>
      <c r="BL270" s="33"/>
      <c r="BM270" s="35">
        <v>1</v>
      </c>
    </row>
    <row r="271" spans="1:66" ht="38.25" x14ac:dyDescent="0.2">
      <c r="A271" s="160" t="s">
        <v>367</v>
      </c>
      <c r="B271" s="76" t="s">
        <v>967</v>
      </c>
      <c r="C271" s="38" t="s">
        <v>1611</v>
      </c>
      <c r="D271" s="72" t="s">
        <v>970</v>
      </c>
      <c r="E271" s="71"/>
      <c r="F271" s="255" t="s">
        <v>1610</v>
      </c>
      <c r="G271" s="256"/>
      <c r="H271" s="37"/>
      <c r="BL271" s="33"/>
      <c r="BM271" s="35">
        <v>1</v>
      </c>
    </row>
    <row r="272" spans="1:66" ht="38.25" x14ac:dyDescent="0.2">
      <c r="A272" s="160" t="s">
        <v>368</v>
      </c>
      <c r="B272" s="66" t="s">
        <v>1156</v>
      </c>
      <c r="C272" s="38" t="s">
        <v>1611</v>
      </c>
      <c r="D272" s="72" t="s">
        <v>1157</v>
      </c>
      <c r="E272" s="71"/>
      <c r="F272" s="255" t="s">
        <v>1610</v>
      </c>
      <c r="G272" s="256"/>
      <c r="H272" s="37"/>
      <c r="BL272" s="33"/>
      <c r="BM272" s="35">
        <v>1</v>
      </c>
    </row>
    <row r="273" spans="1:65" ht="51" x14ac:dyDescent="0.2">
      <c r="A273" s="160" t="s">
        <v>369</v>
      </c>
      <c r="B273" s="66" t="s">
        <v>1158</v>
      </c>
      <c r="C273" s="38" t="s">
        <v>1611</v>
      </c>
      <c r="D273" s="72" t="s">
        <v>1159</v>
      </c>
      <c r="E273" s="71"/>
      <c r="F273" s="255" t="s">
        <v>1610</v>
      </c>
      <c r="G273" s="256"/>
      <c r="H273" s="37"/>
      <c r="BL273" s="33"/>
      <c r="BM273" s="35">
        <v>1</v>
      </c>
    </row>
    <row r="274" spans="1:65" ht="25.5" x14ac:dyDescent="0.2">
      <c r="A274" s="160" t="s">
        <v>370</v>
      </c>
      <c r="B274" s="40" t="s">
        <v>1160</v>
      </c>
      <c r="C274" s="38" t="s">
        <v>1611</v>
      </c>
      <c r="D274" s="72"/>
      <c r="E274" s="71"/>
      <c r="F274" s="255" t="s">
        <v>1610</v>
      </c>
      <c r="G274" s="256"/>
      <c r="H274" s="37"/>
      <c r="BL274" s="33"/>
      <c r="BM274" s="35">
        <v>1</v>
      </c>
    </row>
    <row r="275" spans="1:65" ht="38.25" x14ac:dyDescent="0.2">
      <c r="A275" s="160" t="s">
        <v>371</v>
      </c>
      <c r="B275" s="76" t="s">
        <v>967</v>
      </c>
      <c r="C275" s="38" t="s">
        <v>1611</v>
      </c>
      <c r="D275" s="72" t="s">
        <v>1161</v>
      </c>
      <c r="E275" s="71"/>
      <c r="F275" s="255" t="s">
        <v>1610</v>
      </c>
      <c r="G275" s="256"/>
      <c r="H275" s="37"/>
      <c r="BL275" s="33"/>
      <c r="BM275" s="35">
        <v>1</v>
      </c>
    </row>
    <row r="276" spans="1:65" ht="12.75" x14ac:dyDescent="0.2">
      <c r="A276" s="160" t="s">
        <v>372</v>
      </c>
      <c r="B276" s="66" t="s">
        <v>45</v>
      </c>
      <c r="C276" s="71"/>
      <c r="D276" s="72"/>
      <c r="E276" s="71"/>
      <c r="F276" s="255" t="s">
        <v>1610</v>
      </c>
      <c r="G276" s="256"/>
      <c r="H276" s="37"/>
      <c r="BL276" s="43"/>
      <c r="BM276" s="44"/>
    </row>
    <row r="277" spans="1:65" ht="63.75" x14ac:dyDescent="0.2">
      <c r="A277" s="160" t="s">
        <v>373</v>
      </c>
      <c r="B277" s="40" t="s">
        <v>1162</v>
      </c>
      <c r="C277" s="71" t="s">
        <v>1614</v>
      </c>
      <c r="D277" s="72" t="s">
        <v>1163</v>
      </c>
      <c r="E277" s="71"/>
      <c r="F277" s="255" t="s">
        <v>1610</v>
      </c>
      <c r="G277" s="256"/>
      <c r="H277" s="37"/>
      <c r="BL277" s="43"/>
      <c r="BM277" s="44"/>
    </row>
    <row r="278" spans="1:65" ht="51" x14ac:dyDescent="0.2">
      <c r="A278" s="160" t="s">
        <v>375</v>
      </c>
      <c r="B278" s="40" t="s">
        <v>1117</v>
      </c>
      <c r="C278" s="71" t="s">
        <v>1614</v>
      </c>
      <c r="D278" s="41" t="s">
        <v>1164</v>
      </c>
      <c r="E278" s="71" t="s">
        <v>974</v>
      </c>
      <c r="F278" s="255" t="s">
        <v>1610</v>
      </c>
      <c r="G278" s="256"/>
      <c r="H278" s="37"/>
      <c r="BL278" s="43"/>
      <c r="BM278" s="44"/>
    </row>
    <row r="279" spans="1:65" ht="140.25" x14ac:dyDescent="0.2">
      <c r="A279" s="160" t="s">
        <v>376</v>
      </c>
      <c r="B279" s="240" t="s">
        <v>1632</v>
      </c>
      <c r="C279" s="72" t="s">
        <v>1611</v>
      </c>
      <c r="D279" s="72" t="s">
        <v>1630</v>
      </c>
      <c r="E279" s="72" t="s">
        <v>1631</v>
      </c>
      <c r="F279" s="255" t="s">
        <v>1610</v>
      </c>
      <c r="G279" s="256"/>
      <c r="H279" s="37"/>
      <c r="BL279" s="43"/>
      <c r="BM279" s="44"/>
    </row>
    <row r="280" spans="1:65" ht="25.5" x14ac:dyDescent="0.2">
      <c r="A280" s="160" t="s">
        <v>1165</v>
      </c>
      <c r="B280" s="76" t="s">
        <v>1166</v>
      </c>
      <c r="C280" s="72" t="s">
        <v>1611</v>
      </c>
      <c r="D280" s="71"/>
      <c r="E280" s="71"/>
      <c r="F280" s="255" t="s">
        <v>1610</v>
      </c>
      <c r="G280" s="256"/>
      <c r="H280" s="37"/>
      <c r="BL280" s="43"/>
      <c r="BM280" s="44"/>
    </row>
    <row r="281" spans="1:65" ht="25.5" x14ac:dyDescent="0.2">
      <c r="A281" s="160" t="s">
        <v>377</v>
      </c>
      <c r="B281" s="40" t="s">
        <v>1167</v>
      </c>
      <c r="C281" s="72" t="s">
        <v>1611</v>
      </c>
      <c r="D281" s="41" t="s">
        <v>378</v>
      </c>
      <c r="E281" s="71"/>
      <c r="F281" s="255" t="s">
        <v>1610</v>
      </c>
      <c r="G281" s="256"/>
      <c r="H281" s="37"/>
      <c r="BL281" s="43"/>
      <c r="BM281" s="44"/>
    </row>
    <row r="282" spans="1:65" ht="38.25" x14ac:dyDescent="0.2">
      <c r="A282" s="160" t="s">
        <v>379</v>
      </c>
      <c r="B282" s="40" t="s">
        <v>1168</v>
      </c>
      <c r="C282" s="72" t="s">
        <v>1611</v>
      </c>
      <c r="D282" s="72" t="s">
        <v>1169</v>
      </c>
      <c r="E282" s="71"/>
      <c r="F282" s="255" t="s">
        <v>1610</v>
      </c>
      <c r="G282" s="256"/>
      <c r="H282" s="37"/>
      <c r="BL282" s="43"/>
      <c r="BM282" s="44"/>
    </row>
    <row r="283" spans="1:65" ht="38.25" x14ac:dyDescent="0.2">
      <c r="A283" s="160" t="s">
        <v>380</v>
      </c>
      <c r="B283" s="40" t="s">
        <v>1170</v>
      </c>
      <c r="C283" s="72" t="s">
        <v>1611</v>
      </c>
      <c r="D283" s="41" t="s">
        <v>1171</v>
      </c>
      <c r="E283" s="71"/>
      <c r="F283" s="255" t="s">
        <v>1610</v>
      </c>
      <c r="G283" s="256"/>
      <c r="H283" s="37"/>
      <c r="BL283" s="43"/>
      <c r="BM283" s="44"/>
    </row>
    <row r="284" spans="1:65" ht="38.25" x14ac:dyDescent="0.2">
      <c r="A284" s="160" t="s">
        <v>381</v>
      </c>
      <c r="B284" s="40" t="s">
        <v>1170</v>
      </c>
      <c r="C284" s="72" t="s">
        <v>1611</v>
      </c>
      <c r="D284" s="41" t="s">
        <v>1172</v>
      </c>
      <c r="E284" s="71"/>
      <c r="F284" s="255" t="s">
        <v>1610</v>
      </c>
      <c r="G284" s="256"/>
      <c r="H284" s="37"/>
      <c r="BL284" s="43"/>
      <c r="BM284" s="44"/>
    </row>
    <row r="285" spans="1:65" ht="12.75" x14ac:dyDescent="0.2">
      <c r="A285" s="160" t="s">
        <v>382</v>
      </c>
      <c r="B285" s="40" t="s">
        <v>1173</v>
      </c>
      <c r="C285" s="72" t="s">
        <v>1611</v>
      </c>
      <c r="D285" s="41"/>
      <c r="E285" s="71"/>
      <c r="F285" s="255" t="s">
        <v>1610</v>
      </c>
      <c r="G285" s="256"/>
      <c r="H285" s="37"/>
      <c r="BL285" s="43"/>
      <c r="BM285" s="44"/>
    </row>
    <row r="286" spans="1:65" ht="12.75" x14ac:dyDescent="0.2">
      <c r="A286" s="160" t="s">
        <v>383</v>
      </c>
      <c r="B286" s="40" t="s">
        <v>1174</v>
      </c>
      <c r="C286" s="72" t="s">
        <v>1611</v>
      </c>
      <c r="D286" s="34"/>
      <c r="E286" s="33"/>
      <c r="F286" s="255" t="s">
        <v>1610</v>
      </c>
      <c r="G286" s="256"/>
      <c r="H286" s="37"/>
      <c r="BL286" s="43"/>
      <c r="BM286" s="44"/>
    </row>
    <row r="287" spans="1:65" ht="12.75" x14ac:dyDescent="0.2">
      <c r="A287" s="160" t="s">
        <v>384</v>
      </c>
      <c r="B287" s="40" t="s">
        <v>157</v>
      </c>
      <c r="C287" s="38"/>
      <c r="D287" s="41"/>
      <c r="E287" s="71"/>
      <c r="F287" s="255" t="s">
        <v>1610</v>
      </c>
      <c r="G287" s="256"/>
      <c r="H287" s="37"/>
      <c r="BL287" s="43"/>
      <c r="BM287" s="44"/>
    </row>
    <row r="288" spans="1:65" ht="12.75" x14ac:dyDescent="0.2">
      <c r="A288" s="160" t="s">
        <v>385</v>
      </c>
      <c r="B288" s="40" t="s">
        <v>157</v>
      </c>
      <c r="C288" s="38"/>
      <c r="D288" s="41"/>
      <c r="E288" s="71"/>
      <c r="F288" s="255" t="s">
        <v>1610</v>
      </c>
      <c r="G288" s="256"/>
      <c r="H288" s="37"/>
      <c r="BL288" s="43"/>
      <c r="BM288" s="44"/>
    </row>
    <row r="289" spans="1:65" ht="114.75" x14ac:dyDescent="0.2">
      <c r="A289" s="160" t="s">
        <v>386</v>
      </c>
      <c r="B289" s="40" t="s">
        <v>1081</v>
      </c>
      <c r="C289" s="72" t="s">
        <v>1611</v>
      </c>
      <c r="D289" s="41" t="s">
        <v>1082</v>
      </c>
      <c r="E289" s="41" t="s">
        <v>1083</v>
      </c>
      <c r="F289" s="255" t="s">
        <v>1610</v>
      </c>
      <c r="G289" s="256"/>
      <c r="H289" s="37"/>
      <c r="BL289" s="43"/>
      <c r="BM289" s="44"/>
    </row>
    <row r="290" spans="1:65" ht="38.25" x14ac:dyDescent="0.2">
      <c r="A290" s="160" t="s">
        <v>917</v>
      </c>
      <c r="B290" s="40" t="s">
        <v>1175</v>
      </c>
      <c r="C290" s="71" t="s">
        <v>1613</v>
      </c>
      <c r="D290" s="72" t="s">
        <v>1176</v>
      </c>
      <c r="E290" s="41"/>
      <c r="F290" s="255" t="s">
        <v>1610</v>
      </c>
      <c r="G290" s="256"/>
      <c r="H290" s="37"/>
      <c r="BL290" s="43"/>
      <c r="BM290" s="44"/>
    </row>
    <row r="291" spans="1:65" ht="38.25" x14ac:dyDescent="0.2">
      <c r="A291" s="160" t="s">
        <v>918</v>
      </c>
      <c r="B291" s="66" t="s">
        <v>1177</v>
      </c>
      <c r="C291" s="72" t="s">
        <v>1611</v>
      </c>
      <c r="D291" s="72" t="s">
        <v>919</v>
      </c>
      <c r="E291" s="41"/>
      <c r="F291" s="255" t="s">
        <v>1610</v>
      </c>
      <c r="G291" s="256"/>
      <c r="H291" s="37"/>
      <c r="BL291" s="43"/>
      <c r="BM291" s="44"/>
    </row>
    <row r="292" spans="1:65" ht="51" x14ac:dyDescent="0.2">
      <c r="A292" s="160" t="s">
        <v>920</v>
      </c>
      <c r="B292" s="40" t="s">
        <v>1178</v>
      </c>
      <c r="C292" s="72" t="s">
        <v>1611</v>
      </c>
      <c r="D292" s="72" t="s">
        <v>1179</v>
      </c>
      <c r="E292" s="41"/>
      <c r="F292" s="255" t="s">
        <v>1610</v>
      </c>
      <c r="G292" s="256"/>
      <c r="H292" s="37"/>
      <c r="BL292" s="43"/>
      <c r="BM292" s="44"/>
    </row>
    <row r="293" spans="1:65" ht="25.5" x14ac:dyDescent="0.2">
      <c r="A293" s="160" t="s">
        <v>921</v>
      </c>
      <c r="B293" s="66" t="s">
        <v>1180</v>
      </c>
      <c r="C293" s="71" t="s">
        <v>1613</v>
      </c>
      <c r="D293" s="41" t="s">
        <v>1053</v>
      </c>
      <c r="E293" s="41"/>
      <c r="F293" s="255" t="s">
        <v>1610</v>
      </c>
      <c r="G293" s="256"/>
      <c r="H293" s="37"/>
      <c r="BL293" s="43"/>
      <c r="BM293" s="44"/>
    </row>
    <row r="294" spans="1:65" ht="25.5" x14ac:dyDescent="0.2">
      <c r="A294" s="160" t="s">
        <v>1181</v>
      </c>
      <c r="B294" s="40" t="s">
        <v>1554</v>
      </c>
      <c r="C294" s="72" t="s">
        <v>1611</v>
      </c>
      <c r="D294" s="41" t="s">
        <v>1182</v>
      </c>
      <c r="E294" s="71"/>
      <c r="F294" s="255" t="s">
        <v>1610</v>
      </c>
      <c r="G294" s="256"/>
      <c r="H294" s="37"/>
      <c r="BL294" s="43"/>
      <c r="BM294" s="44"/>
    </row>
    <row r="295" spans="1:65" ht="12.75" x14ac:dyDescent="0.2">
      <c r="A295" s="183"/>
      <c r="B295" s="59"/>
      <c r="C295" s="57"/>
      <c r="D295" s="57"/>
      <c r="E295" s="57"/>
      <c r="F295" s="44"/>
      <c r="G295" s="61"/>
      <c r="H295" s="61"/>
      <c r="BL295" s="43"/>
      <c r="BM295" s="44"/>
    </row>
    <row r="296" spans="1:65" ht="12.75" x14ac:dyDescent="0.2">
      <c r="A296" s="26"/>
      <c r="B296" s="27" t="s">
        <v>387</v>
      </c>
      <c r="C296" s="28"/>
      <c r="D296" s="28"/>
      <c r="E296" s="28"/>
      <c r="F296" s="29">
        <v>1</v>
      </c>
      <c r="G296" s="30"/>
      <c r="H296" s="31">
        <f t="shared" ref="H296:H300" si="13">G296*F296</f>
        <v>0</v>
      </c>
      <c r="BL296" s="43"/>
      <c r="BM296" s="44"/>
    </row>
    <row r="297" spans="1:65" ht="51" x14ac:dyDescent="0.2">
      <c r="A297" s="184" t="s">
        <v>388</v>
      </c>
      <c r="B297" s="40" t="s">
        <v>1183</v>
      </c>
      <c r="C297" s="38"/>
      <c r="D297" s="41" t="s">
        <v>1184</v>
      </c>
      <c r="E297" s="71"/>
      <c r="F297" s="41">
        <v>2</v>
      </c>
      <c r="G297" s="37"/>
      <c r="H297" s="37">
        <f t="shared" si="13"/>
        <v>0</v>
      </c>
      <c r="BL297" s="43"/>
      <c r="BM297" s="44"/>
    </row>
    <row r="298" spans="1:65" ht="51" x14ac:dyDescent="0.2">
      <c r="A298" s="184" t="s">
        <v>389</v>
      </c>
      <c r="B298" s="40" t="s">
        <v>1185</v>
      </c>
      <c r="C298" s="38"/>
      <c r="D298" s="41" t="s">
        <v>1182</v>
      </c>
      <c r="E298" s="71" t="s">
        <v>1186</v>
      </c>
      <c r="F298" s="41">
        <v>1</v>
      </c>
      <c r="G298" s="37"/>
      <c r="H298" s="37">
        <f t="shared" si="13"/>
        <v>0</v>
      </c>
      <c r="BL298" s="43"/>
      <c r="BM298" s="44"/>
    </row>
    <row r="299" spans="1:65" ht="51" x14ac:dyDescent="0.2">
      <c r="A299" s="184" t="s">
        <v>390</v>
      </c>
      <c r="B299" s="40" t="s">
        <v>1187</v>
      </c>
      <c r="C299" s="38"/>
      <c r="D299" s="41" t="s">
        <v>1182</v>
      </c>
      <c r="E299" s="71" t="s">
        <v>1188</v>
      </c>
      <c r="F299" s="41">
        <v>1</v>
      </c>
      <c r="G299" s="37"/>
      <c r="H299" s="37">
        <f t="shared" si="13"/>
        <v>0</v>
      </c>
      <c r="BL299" s="43"/>
      <c r="BM299" s="44"/>
    </row>
    <row r="300" spans="1:65" ht="51" x14ac:dyDescent="0.2">
      <c r="A300" s="184" t="s">
        <v>391</v>
      </c>
      <c r="B300" s="40" t="s">
        <v>1189</v>
      </c>
      <c r="C300" s="38"/>
      <c r="D300" s="41" t="s">
        <v>1190</v>
      </c>
      <c r="E300" s="71"/>
      <c r="F300" s="41">
        <v>1</v>
      </c>
      <c r="G300" s="37"/>
      <c r="H300" s="37">
        <f t="shared" si="13"/>
        <v>0</v>
      </c>
      <c r="BL300" s="43"/>
      <c r="BM300" s="44"/>
    </row>
    <row r="301" spans="1:65" ht="12.75" x14ac:dyDescent="0.2">
      <c r="A301" s="184" t="s">
        <v>393</v>
      </c>
      <c r="B301" s="196" t="s">
        <v>1191</v>
      </c>
      <c r="C301" s="38" t="s">
        <v>1611</v>
      </c>
      <c r="D301" s="41"/>
      <c r="E301" s="71"/>
      <c r="F301" s="255" t="s">
        <v>1610</v>
      </c>
      <c r="G301" s="256"/>
      <c r="H301" s="37"/>
      <c r="BL301" s="43"/>
      <c r="BM301" s="44"/>
    </row>
    <row r="302" spans="1:65" ht="12.75" x14ac:dyDescent="0.2">
      <c r="A302" s="184" t="s">
        <v>1192</v>
      </c>
      <c r="B302" s="40" t="s">
        <v>1555</v>
      </c>
      <c r="C302" s="38"/>
      <c r="D302" s="41" t="s">
        <v>1182</v>
      </c>
      <c r="E302" s="71"/>
      <c r="F302" s="255" t="s">
        <v>1610</v>
      </c>
      <c r="G302" s="256"/>
      <c r="H302" s="37"/>
      <c r="BL302" s="43"/>
      <c r="BM302" s="44"/>
    </row>
    <row r="303" spans="1:65" ht="12.75" x14ac:dyDescent="0.2">
      <c r="A303" s="50"/>
      <c r="B303" s="51"/>
      <c r="C303" s="52"/>
      <c r="D303" s="53"/>
      <c r="E303" s="52"/>
      <c r="F303" s="54">
        <v>1</v>
      </c>
      <c r="G303" s="55"/>
      <c r="H303" s="55">
        <f t="shared" ref="H303:H328" si="14">G303*F303</f>
        <v>0</v>
      </c>
      <c r="BL303" s="52"/>
      <c r="BM303" s="54">
        <v>1</v>
      </c>
    </row>
    <row r="304" spans="1:65" ht="12.75" x14ac:dyDescent="0.2">
      <c r="A304" s="26"/>
      <c r="B304" s="27" t="s">
        <v>394</v>
      </c>
      <c r="C304" s="28"/>
      <c r="D304" s="28"/>
      <c r="E304" s="28"/>
      <c r="F304" s="29">
        <v>1</v>
      </c>
      <c r="G304" s="30"/>
      <c r="H304" s="31">
        <f t="shared" si="14"/>
        <v>0</v>
      </c>
      <c r="BL304" s="28"/>
      <c r="BM304" s="29">
        <v>1</v>
      </c>
    </row>
    <row r="305" spans="1:67" ht="12.75" x14ac:dyDescent="0.2">
      <c r="A305" s="181" t="s">
        <v>395</v>
      </c>
      <c r="B305" s="66" t="s">
        <v>396</v>
      </c>
      <c r="C305" s="72" t="s">
        <v>1611</v>
      </c>
      <c r="D305" s="72"/>
      <c r="E305" s="71" t="s">
        <v>397</v>
      </c>
      <c r="F305" s="255" t="s">
        <v>1610</v>
      </c>
      <c r="G305" s="256"/>
      <c r="H305" s="37"/>
      <c r="BL305" s="71" t="s">
        <v>397</v>
      </c>
      <c r="BM305" s="35">
        <v>1</v>
      </c>
      <c r="BO305" s="4">
        <v>44</v>
      </c>
    </row>
    <row r="306" spans="1:67" ht="25.5" x14ac:dyDescent="0.2">
      <c r="A306" s="181" t="s">
        <v>1193</v>
      </c>
      <c r="B306" s="76" t="s">
        <v>1194</v>
      </c>
      <c r="C306" s="72" t="s">
        <v>1611</v>
      </c>
      <c r="D306" s="71"/>
      <c r="E306" s="71"/>
      <c r="F306" s="255" t="s">
        <v>1610</v>
      </c>
      <c r="G306" s="256"/>
      <c r="H306" s="37"/>
      <c r="BL306" s="74"/>
      <c r="BM306" s="44"/>
    </row>
    <row r="307" spans="1:67" ht="38.25" x14ac:dyDescent="0.2">
      <c r="A307" s="181" t="s">
        <v>398</v>
      </c>
      <c r="B307" s="76" t="s">
        <v>967</v>
      </c>
      <c r="C307" s="72" t="s">
        <v>1611</v>
      </c>
      <c r="D307" s="34" t="s">
        <v>1195</v>
      </c>
      <c r="E307" s="71"/>
      <c r="F307" s="255" t="s">
        <v>1610</v>
      </c>
      <c r="G307" s="256"/>
      <c r="H307" s="37"/>
      <c r="BL307" s="74"/>
      <c r="BM307" s="44"/>
    </row>
    <row r="308" spans="1:67" ht="38.25" x14ac:dyDescent="0.2">
      <c r="A308" s="181" t="s">
        <v>399</v>
      </c>
      <c r="B308" s="76" t="s">
        <v>967</v>
      </c>
      <c r="C308" s="72" t="s">
        <v>1611</v>
      </c>
      <c r="D308" s="34" t="s">
        <v>1196</v>
      </c>
      <c r="E308" s="71"/>
      <c r="F308" s="255" t="s">
        <v>1610</v>
      </c>
      <c r="G308" s="256"/>
      <c r="H308" s="37"/>
      <c r="BL308" s="74"/>
      <c r="BM308" s="44"/>
    </row>
    <row r="309" spans="1:67" ht="51" x14ac:dyDescent="0.2">
      <c r="A309" s="181" t="s">
        <v>400</v>
      </c>
      <c r="B309" s="40" t="s">
        <v>1197</v>
      </c>
      <c r="C309" s="33" t="s">
        <v>1613</v>
      </c>
      <c r="D309" s="34" t="s">
        <v>323</v>
      </c>
      <c r="E309" s="71"/>
      <c r="F309" s="255" t="s">
        <v>1610</v>
      </c>
      <c r="G309" s="256"/>
      <c r="H309" s="37"/>
      <c r="BL309" s="74"/>
      <c r="BM309" s="44"/>
    </row>
    <row r="310" spans="1:67" ht="25.5" x14ac:dyDescent="0.2">
      <c r="A310" s="181" t="s">
        <v>401</v>
      </c>
      <c r="B310" s="40" t="s">
        <v>1160</v>
      </c>
      <c r="C310" s="33" t="s">
        <v>1613</v>
      </c>
      <c r="D310" s="34"/>
      <c r="E310" s="33"/>
      <c r="F310" s="255" t="s">
        <v>1610</v>
      </c>
      <c r="G310" s="256"/>
      <c r="H310" s="37"/>
      <c r="BL310" s="74"/>
      <c r="BM310" s="44"/>
    </row>
    <row r="311" spans="1:67" ht="51" x14ac:dyDescent="0.2">
      <c r="A311" s="181" t="s">
        <v>402</v>
      </c>
      <c r="B311" s="40" t="s">
        <v>1110</v>
      </c>
      <c r="C311" s="38" t="s">
        <v>1614</v>
      </c>
      <c r="D311" s="41" t="s">
        <v>1111</v>
      </c>
      <c r="E311" s="41" t="s">
        <v>1112</v>
      </c>
      <c r="F311" s="255" t="s">
        <v>1610</v>
      </c>
      <c r="G311" s="256"/>
      <c r="H311" s="37"/>
      <c r="BL311" s="74"/>
      <c r="BM311" s="44"/>
    </row>
    <row r="312" spans="1:67" ht="38.25" x14ac:dyDescent="0.2">
      <c r="A312" s="181" t="s">
        <v>403</v>
      </c>
      <c r="B312" s="40" t="s">
        <v>1135</v>
      </c>
      <c r="C312" s="33" t="s">
        <v>1613</v>
      </c>
      <c r="D312" s="41" t="s">
        <v>1136</v>
      </c>
      <c r="E312" s="71"/>
      <c r="F312" s="255" t="s">
        <v>1610</v>
      </c>
      <c r="G312" s="256"/>
      <c r="H312" s="37"/>
      <c r="BL312" s="74"/>
      <c r="BM312" s="44"/>
    </row>
    <row r="313" spans="1:67" ht="38.25" x14ac:dyDescent="0.2">
      <c r="A313" s="181" t="s">
        <v>404</v>
      </c>
      <c r="B313" s="40" t="s">
        <v>1135</v>
      </c>
      <c r="C313" s="33" t="s">
        <v>1613</v>
      </c>
      <c r="D313" s="41" t="s">
        <v>1136</v>
      </c>
      <c r="E313" s="71"/>
      <c r="F313" s="255" t="s">
        <v>1610</v>
      </c>
      <c r="G313" s="256"/>
      <c r="H313" s="37"/>
      <c r="BL313" s="74"/>
      <c r="BM313" s="44"/>
    </row>
    <row r="314" spans="1:67" ht="25.5" x14ac:dyDescent="0.2">
      <c r="A314" s="181" t="s">
        <v>405</v>
      </c>
      <c r="B314" s="63" t="s">
        <v>996</v>
      </c>
      <c r="C314" s="45" t="s">
        <v>1611</v>
      </c>
      <c r="D314" s="35" t="s">
        <v>131</v>
      </c>
      <c r="E314" s="35"/>
      <c r="F314" s="255" t="s">
        <v>1610</v>
      </c>
      <c r="G314" s="256"/>
      <c r="H314" s="37"/>
      <c r="BL314" s="74"/>
      <c r="BM314" s="44"/>
    </row>
    <row r="315" spans="1:67" ht="12.75" x14ac:dyDescent="0.2">
      <c r="A315" s="181" t="s">
        <v>406</v>
      </c>
      <c r="B315" s="47" t="s">
        <v>133</v>
      </c>
      <c r="C315" s="45" t="s">
        <v>1611</v>
      </c>
      <c r="D315" s="48"/>
      <c r="E315" s="35"/>
      <c r="F315" s="255" t="s">
        <v>1610</v>
      </c>
      <c r="G315" s="256"/>
      <c r="H315" s="37"/>
      <c r="BL315" s="74"/>
      <c r="BM315" s="44"/>
    </row>
    <row r="316" spans="1:67" ht="25.5" x14ac:dyDescent="0.2">
      <c r="A316" s="181" t="s">
        <v>407</v>
      </c>
      <c r="B316" s="40" t="s">
        <v>931</v>
      </c>
      <c r="C316" s="45" t="s">
        <v>1611</v>
      </c>
      <c r="D316" s="41" t="s">
        <v>932</v>
      </c>
      <c r="E316" s="41"/>
      <c r="F316" s="255" t="s">
        <v>1610</v>
      </c>
      <c r="G316" s="256"/>
      <c r="H316" s="37"/>
      <c r="BL316" s="74"/>
      <c r="BM316" s="44"/>
    </row>
    <row r="317" spans="1:67" ht="25.5" x14ac:dyDescent="0.2">
      <c r="A317" s="181" t="s">
        <v>408</v>
      </c>
      <c r="B317" s="196" t="s">
        <v>1198</v>
      </c>
      <c r="C317" s="38" t="s">
        <v>1613</v>
      </c>
      <c r="D317" s="41" t="s">
        <v>409</v>
      </c>
      <c r="E317" s="71"/>
      <c r="F317" s="255" t="s">
        <v>1610</v>
      </c>
      <c r="G317" s="256"/>
      <c r="H317" s="37"/>
      <c r="BL317" s="74"/>
      <c r="BM317" s="44"/>
    </row>
    <row r="318" spans="1:67" ht="12.75" x14ac:dyDescent="0.2">
      <c r="A318" s="181" t="s">
        <v>410</v>
      </c>
      <c r="B318" s="198" t="s">
        <v>157</v>
      </c>
      <c r="C318" s="45" t="s">
        <v>1611</v>
      </c>
      <c r="D318" s="41"/>
      <c r="E318" s="71"/>
      <c r="F318" s="255" t="s">
        <v>1610</v>
      </c>
      <c r="G318" s="256"/>
      <c r="H318" s="37"/>
      <c r="BL318" s="74"/>
      <c r="BM318" s="44"/>
    </row>
    <row r="319" spans="1:67" ht="12.75" x14ac:dyDescent="0.2">
      <c r="A319" s="181" t="s">
        <v>411</v>
      </c>
      <c r="B319" s="197" t="s">
        <v>1199</v>
      </c>
      <c r="C319" s="45" t="s">
        <v>1611</v>
      </c>
      <c r="D319" s="34" t="s">
        <v>412</v>
      </c>
      <c r="E319" s="71"/>
      <c r="F319" s="255" t="s">
        <v>1610</v>
      </c>
      <c r="G319" s="256"/>
      <c r="H319" s="37"/>
      <c r="BL319" s="74"/>
      <c r="BM319" s="44"/>
    </row>
    <row r="320" spans="1:67" ht="38.25" x14ac:dyDescent="0.2">
      <c r="A320" s="181" t="s">
        <v>413</v>
      </c>
      <c r="B320" s="40" t="s">
        <v>1200</v>
      </c>
      <c r="C320" s="33" t="s">
        <v>1613</v>
      </c>
      <c r="D320" s="34" t="s">
        <v>414</v>
      </c>
      <c r="E320" s="71"/>
      <c r="F320" s="255" t="s">
        <v>1610</v>
      </c>
      <c r="G320" s="256"/>
      <c r="H320" s="37"/>
      <c r="BL320" s="74"/>
      <c r="BM320" s="44"/>
    </row>
    <row r="321" spans="1:65" ht="12.75" x14ac:dyDescent="0.2">
      <c r="A321" s="181" t="s">
        <v>415</v>
      </c>
      <c r="B321" s="199" t="s">
        <v>157</v>
      </c>
      <c r="C321" s="45" t="s">
        <v>1611</v>
      </c>
      <c r="D321" s="34"/>
      <c r="E321" s="71"/>
      <c r="F321" s="255" t="s">
        <v>1610</v>
      </c>
      <c r="G321" s="256"/>
      <c r="H321" s="37"/>
      <c r="BL321" s="74"/>
      <c r="BM321" s="44"/>
    </row>
    <row r="322" spans="1:65" ht="12.75" x14ac:dyDescent="0.2">
      <c r="A322" s="181" t="s">
        <v>416</v>
      </c>
      <c r="B322" s="199" t="s">
        <v>157</v>
      </c>
      <c r="C322" s="45" t="s">
        <v>1611</v>
      </c>
      <c r="D322" s="34"/>
      <c r="E322" s="71"/>
      <c r="F322" s="255" t="s">
        <v>1610</v>
      </c>
      <c r="G322" s="256"/>
      <c r="H322" s="37"/>
      <c r="BL322" s="74"/>
      <c r="BM322" s="44"/>
    </row>
    <row r="323" spans="1:65" ht="12.75" x14ac:dyDescent="0.2">
      <c r="A323" s="181" t="s">
        <v>417</v>
      </c>
      <c r="B323" s="199" t="s">
        <v>157</v>
      </c>
      <c r="C323" s="45" t="s">
        <v>1611</v>
      </c>
      <c r="D323" s="34"/>
      <c r="E323" s="71"/>
      <c r="F323" s="255" t="s">
        <v>1610</v>
      </c>
      <c r="G323" s="256"/>
      <c r="H323" s="37"/>
      <c r="BL323" s="74"/>
      <c r="BM323" s="44"/>
    </row>
    <row r="324" spans="1:65" ht="51" x14ac:dyDescent="0.2">
      <c r="A324" s="181" t="s">
        <v>418</v>
      </c>
      <c r="B324" s="40" t="s">
        <v>1201</v>
      </c>
      <c r="C324" s="45" t="s">
        <v>1611</v>
      </c>
      <c r="D324" s="72" t="s">
        <v>1202</v>
      </c>
      <c r="E324" s="71"/>
      <c r="F324" s="255" t="s">
        <v>1610</v>
      </c>
      <c r="G324" s="256"/>
      <c r="H324" s="37"/>
      <c r="BL324" s="74"/>
      <c r="BM324" s="44"/>
    </row>
    <row r="325" spans="1:65" ht="12.75" x14ac:dyDescent="0.2">
      <c r="A325" s="181" t="s">
        <v>419</v>
      </c>
      <c r="B325" s="82" t="s">
        <v>157</v>
      </c>
      <c r="C325" s="45" t="s">
        <v>1611</v>
      </c>
      <c r="D325" s="41"/>
      <c r="E325" s="33"/>
      <c r="F325" s="255" t="s">
        <v>1610</v>
      </c>
      <c r="G325" s="256"/>
      <c r="H325" s="37"/>
      <c r="BL325" s="74"/>
      <c r="BM325" s="44"/>
    </row>
    <row r="326" spans="1:65" ht="12.75" x14ac:dyDescent="0.2">
      <c r="A326" s="181" t="s">
        <v>420</v>
      </c>
      <c r="B326" s="82" t="s">
        <v>157</v>
      </c>
      <c r="C326" s="45" t="s">
        <v>1611</v>
      </c>
      <c r="D326" s="41"/>
      <c r="E326" s="33"/>
      <c r="F326" s="255" t="s">
        <v>1610</v>
      </c>
      <c r="G326" s="256"/>
      <c r="H326" s="37"/>
      <c r="BL326" s="74"/>
      <c r="BM326" s="44"/>
    </row>
    <row r="327" spans="1:65" ht="12.75" x14ac:dyDescent="0.2">
      <c r="A327" s="50"/>
      <c r="B327" s="51"/>
      <c r="C327" s="52"/>
      <c r="D327" s="53"/>
      <c r="E327" s="52"/>
      <c r="F327" s="54">
        <v>1</v>
      </c>
      <c r="G327" s="55"/>
      <c r="H327" s="55">
        <f t="shared" si="14"/>
        <v>0</v>
      </c>
      <c r="BL327" s="52"/>
      <c r="BM327" s="54">
        <v>1</v>
      </c>
    </row>
    <row r="328" spans="1:65" ht="12.75" x14ac:dyDescent="0.2">
      <c r="A328" s="26"/>
      <c r="B328" s="27" t="s">
        <v>421</v>
      </c>
      <c r="C328" s="28"/>
      <c r="D328" s="28"/>
      <c r="E328" s="28"/>
      <c r="F328" s="29">
        <v>1</v>
      </c>
      <c r="G328" s="30"/>
      <c r="H328" s="31">
        <f t="shared" si="14"/>
        <v>0</v>
      </c>
      <c r="BL328" s="28"/>
      <c r="BM328" s="29">
        <v>1</v>
      </c>
    </row>
    <row r="329" spans="1:65" ht="38.25" x14ac:dyDescent="0.2">
      <c r="A329" s="181" t="s">
        <v>422</v>
      </c>
      <c r="B329" s="76" t="s">
        <v>967</v>
      </c>
      <c r="C329" s="45" t="s">
        <v>1611</v>
      </c>
      <c r="D329" s="34" t="s">
        <v>1203</v>
      </c>
      <c r="E329" s="33"/>
      <c r="F329" s="255" t="s">
        <v>1610</v>
      </c>
      <c r="G329" s="256"/>
      <c r="H329" s="37"/>
      <c r="BL329" s="33"/>
      <c r="BM329" s="35">
        <v>1</v>
      </c>
    </row>
    <row r="330" spans="1:65" ht="12.75" x14ac:dyDescent="0.2">
      <c r="A330" s="167"/>
      <c r="B330" s="51"/>
      <c r="C330" s="52"/>
      <c r="D330" s="53"/>
      <c r="E330" s="52"/>
      <c r="F330" s="54">
        <v>1</v>
      </c>
      <c r="G330" s="55"/>
      <c r="H330" s="55">
        <f t="shared" si="10"/>
        <v>0</v>
      </c>
      <c r="BL330" s="52"/>
      <c r="BM330" s="54">
        <v>1</v>
      </c>
    </row>
    <row r="331" spans="1:65" ht="12.75" x14ac:dyDescent="0.2">
      <c r="A331" s="21"/>
      <c r="B331" s="22" t="s">
        <v>423</v>
      </c>
      <c r="C331" s="23"/>
      <c r="D331" s="23"/>
      <c r="E331" s="23"/>
      <c r="F331" s="24"/>
      <c r="G331" s="25"/>
      <c r="H331" s="25"/>
      <c r="BL331" s="164"/>
      <c r="BM331" s="165"/>
    </row>
    <row r="332" spans="1:65" ht="12.75" x14ac:dyDescent="0.2">
      <c r="A332" s="166" t="s">
        <v>424</v>
      </c>
      <c r="B332" s="27" t="s">
        <v>425</v>
      </c>
      <c r="C332" s="28"/>
      <c r="D332" s="28"/>
      <c r="E332" s="28"/>
      <c r="F332" s="29">
        <v>1</v>
      </c>
      <c r="G332" s="30"/>
      <c r="H332" s="31">
        <f t="shared" ref="H332:H380" si="15">G332*F332</f>
        <v>0</v>
      </c>
      <c r="BL332" s="164"/>
      <c r="BM332" s="165"/>
    </row>
    <row r="333" spans="1:65" ht="280.5" customHeight="1" x14ac:dyDescent="0.2">
      <c r="A333" s="161" t="s">
        <v>426</v>
      </c>
      <c r="B333" s="40" t="s">
        <v>1623</v>
      </c>
      <c r="C333" s="38" t="s">
        <v>1615</v>
      </c>
      <c r="D333" s="41" t="s">
        <v>973</v>
      </c>
      <c r="E333" s="41" t="s">
        <v>974</v>
      </c>
      <c r="F333" s="255" t="s">
        <v>1610</v>
      </c>
      <c r="G333" s="256"/>
      <c r="H333" s="37"/>
      <c r="BL333" s="164"/>
      <c r="BM333" s="165"/>
    </row>
    <row r="334" spans="1:65" ht="280.5" customHeight="1" x14ac:dyDescent="0.2">
      <c r="A334" s="161" t="s">
        <v>427</v>
      </c>
      <c r="B334" s="40" t="s">
        <v>1625</v>
      </c>
      <c r="C334" s="38" t="s">
        <v>1614</v>
      </c>
      <c r="D334" s="41" t="s">
        <v>973</v>
      </c>
      <c r="E334" s="41" t="s">
        <v>975</v>
      </c>
      <c r="F334" s="255" t="s">
        <v>1610</v>
      </c>
      <c r="G334" s="256"/>
      <c r="H334" s="37"/>
      <c r="BL334" s="164"/>
      <c r="BM334" s="165"/>
    </row>
    <row r="335" spans="1:65" ht="38.25" x14ac:dyDescent="0.2">
      <c r="A335" s="161" t="s">
        <v>428</v>
      </c>
      <c r="B335" s="76" t="s">
        <v>967</v>
      </c>
      <c r="C335" s="33" t="s">
        <v>1611</v>
      </c>
      <c r="D335" s="34" t="s">
        <v>1204</v>
      </c>
      <c r="E335" s="33"/>
      <c r="F335" s="255" t="s">
        <v>1610</v>
      </c>
      <c r="G335" s="256"/>
      <c r="H335" s="37"/>
      <c r="BL335" s="164"/>
      <c r="BM335" s="165"/>
    </row>
    <row r="336" spans="1:65" ht="38.25" x14ac:dyDescent="0.2">
      <c r="A336" s="161" t="s">
        <v>429</v>
      </c>
      <c r="B336" s="76" t="s">
        <v>967</v>
      </c>
      <c r="C336" s="33" t="s">
        <v>1611</v>
      </c>
      <c r="D336" s="34" t="s">
        <v>1205</v>
      </c>
      <c r="E336" s="33"/>
      <c r="F336" s="255" t="s">
        <v>1610</v>
      </c>
      <c r="G336" s="256"/>
      <c r="H336" s="37"/>
      <c r="BL336" s="164"/>
      <c r="BM336" s="165"/>
    </row>
    <row r="337" spans="1:65" ht="38.25" x14ac:dyDescent="0.2">
      <c r="A337" s="161" t="s">
        <v>430</v>
      </c>
      <c r="B337" s="76" t="s">
        <v>967</v>
      </c>
      <c r="C337" s="33" t="s">
        <v>1611</v>
      </c>
      <c r="D337" s="34" t="s">
        <v>1206</v>
      </c>
      <c r="E337" s="33"/>
      <c r="F337" s="255" t="s">
        <v>1610</v>
      </c>
      <c r="G337" s="256"/>
      <c r="H337" s="37"/>
      <c r="BL337" s="164"/>
      <c r="BM337" s="165"/>
    </row>
    <row r="338" spans="1:65" ht="12.75" x14ac:dyDescent="0.2">
      <c r="A338" s="167" t="s">
        <v>431</v>
      </c>
      <c r="B338" s="51"/>
      <c r="C338" s="52"/>
      <c r="D338" s="53"/>
      <c r="E338" s="52"/>
      <c r="F338" s="54">
        <v>1</v>
      </c>
      <c r="G338" s="55"/>
      <c r="H338" s="55">
        <f t="shared" si="15"/>
        <v>0</v>
      </c>
      <c r="BL338" s="164"/>
      <c r="BM338" s="165"/>
    </row>
    <row r="339" spans="1:65" ht="12.75" x14ac:dyDescent="0.2">
      <c r="A339" s="166" t="s">
        <v>431</v>
      </c>
      <c r="B339" s="27" t="s">
        <v>432</v>
      </c>
      <c r="C339" s="28"/>
      <c r="D339" s="28"/>
      <c r="E339" s="28"/>
      <c r="F339" s="29">
        <v>1</v>
      </c>
      <c r="G339" s="30"/>
      <c r="H339" s="31">
        <f t="shared" si="15"/>
        <v>0</v>
      </c>
      <c r="BL339" s="164"/>
      <c r="BM339" s="165"/>
    </row>
    <row r="340" spans="1:65" ht="38.25" x14ac:dyDescent="0.2">
      <c r="A340" s="161" t="s">
        <v>433</v>
      </c>
      <c r="B340" s="76" t="s">
        <v>967</v>
      </c>
      <c r="C340" s="33" t="s">
        <v>1611</v>
      </c>
      <c r="D340" s="34" t="s">
        <v>434</v>
      </c>
      <c r="E340" s="33"/>
      <c r="F340" s="255" t="s">
        <v>1610</v>
      </c>
      <c r="G340" s="256"/>
      <c r="H340" s="37"/>
      <c r="BL340" s="164"/>
      <c r="BM340" s="165"/>
    </row>
    <row r="341" spans="1:65" ht="12.75" x14ac:dyDescent="0.2">
      <c r="A341" s="161" t="s">
        <v>435</v>
      </c>
      <c r="B341" s="197" t="s">
        <v>1207</v>
      </c>
      <c r="C341" s="33" t="s">
        <v>1611</v>
      </c>
      <c r="D341" s="34"/>
      <c r="E341" s="33"/>
      <c r="F341" s="255" t="s">
        <v>1610</v>
      </c>
      <c r="G341" s="256"/>
      <c r="H341" s="37"/>
      <c r="BL341" s="164"/>
      <c r="BM341" s="165"/>
    </row>
    <row r="342" spans="1:65" ht="12.75" x14ac:dyDescent="0.2">
      <c r="A342" s="161" t="s">
        <v>436</v>
      </c>
      <c r="B342" s="197" t="s">
        <v>1208</v>
      </c>
      <c r="C342" s="33" t="s">
        <v>1611</v>
      </c>
      <c r="D342" s="34"/>
      <c r="E342" s="33"/>
      <c r="F342" s="255" t="s">
        <v>1610</v>
      </c>
      <c r="G342" s="256"/>
      <c r="H342" s="37"/>
      <c r="BL342" s="164"/>
      <c r="BM342" s="165"/>
    </row>
    <row r="343" spans="1:65" ht="12.75" x14ac:dyDescent="0.2">
      <c r="A343" s="167"/>
      <c r="B343" s="51"/>
      <c r="C343" s="52"/>
      <c r="D343" s="53"/>
      <c r="E343" s="52"/>
      <c r="F343" s="54">
        <v>1</v>
      </c>
      <c r="G343" s="55"/>
      <c r="H343" s="55">
        <f t="shared" si="15"/>
        <v>0</v>
      </c>
      <c r="BL343" s="164"/>
      <c r="BM343" s="165"/>
    </row>
    <row r="344" spans="1:65" ht="12.75" x14ac:dyDescent="0.2">
      <c r="A344" s="166" t="s">
        <v>437</v>
      </c>
      <c r="B344" s="27" t="s">
        <v>438</v>
      </c>
      <c r="C344" s="28"/>
      <c r="D344" s="28"/>
      <c r="E344" s="28"/>
      <c r="F344" s="29">
        <v>1</v>
      </c>
      <c r="G344" s="30"/>
      <c r="H344" s="31">
        <f t="shared" si="15"/>
        <v>0</v>
      </c>
      <c r="BL344" s="164"/>
      <c r="BM344" s="165"/>
    </row>
    <row r="345" spans="1:65" ht="63.75" x14ac:dyDescent="0.2">
      <c r="A345" s="161" t="s">
        <v>439</v>
      </c>
      <c r="B345" s="40" t="s">
        <v>965</v>
      </c>
      <c r="C345" s="33" t="s">
        <v>1611</v>
      </c>
      <c r="D345" s="72" t="s">
        <v>1209</v>
      </c>
      <c r="E345" s="71"/>
      <c r="F345" s="255" t="s">
        <v>1610</v>
      </c>
      <c r="G345" s="256"/>
      <c r="H345" s="37"/>
      <c r="BL345" s="164"/>
      <c r="BM345" s="165"/>
    </row>
    <row r="346" spans="1:65" ht="12.75" x14ac:dyDescent="0.2">
      <c r="A346" s="161" t="s">
        <v>440</v>
      </c>
      <c r="B346" s="40" t="s">
        <v>79</v>
      </c>
      <c r="C346" s="33" t="s">
        <v>1611</v>
      </c>
      <c r="D346" s="72" t="s">
        <v>441</v>
      </c>
      <c r="E346" s="71" t="s">
        <v>81</v>
      </c>
      <c r="F346" s="255" t="s">
        <v>1610</v>
      </c>
      <c r="G346" s="256"/>
      <c r="H346" s="37"/>
      <c r="BL346" s="164"/>
      <c r="BM346" s="165"/>
    </row>
    <row r="347" spans="1:65" ht="38.25" x14ac:dyDescent="0.2">
      <c r="A347" s="161" t="s">
        <v>442</v>
      </c>
      <c r="B347" s="76" t="s">
        <v>967</v>
      </c>
      <c r="C347" s="33" t="s">
        <v>1611</v>
      </c>
      <c r="D347" s="34" t="s">
        <v>1210</v>
      </c>
      <c r="E347" s="33"/>
      <c r="F347" s="255" t="s">
        <v>1610</v>
      </c>
      <c r="G347" s="256"/>
      <c r="H347" s="37"/>
      <c r="BL347" s="164"/>
      <c r="BM347" s="165"/>
    </row>
    <row r="348" spans="1:65" ht="12.75" x14ac:dyDescent="0.2">
      <c r="A348" s="167"/>
      <c r="B348" s="51"/>
      <c r="C348" s="52"/>
      <c r="D348" s="53"/>
      <c r="E348" s="52"/>
      <c r="F348" s="54">
        <v>1</v>
      </c>
      <c r="G348" s="55"/>
      <c r="H348" s="55">
        <f t="shared" si="15"/>
        <v>0</v>
      </c>
      <c r="BL348" s="164"/>
      <c r="BM348" s="165"/>
    </row>
    <row r="349" spans="1:65" ht="12.75" x14ac:dyDescent="0.2">
      <c r="A349" s="166" t="s">
        <v>443</v>
      </c>
      <c r="B349" s="27" t="s">
        <v>444</v>
      </c>
      <c r="C349" s="28"/>
      <c r="D349" s="28"/>
      <c r="E349" s="28"/>
      <c r="F349" s="29">
        <v>1</v>
      </c>
      <c r="G349" s="30"/>
      <c r="H349" s="31">
        <f t="shared" si="15"/>
        <v>0</v>
      </c>
      <c r="BL349" s="164"/>
      <c r="BM349" s="165"/>
    </row>
    <row r="350" spans="1:65" ht="63.75" x14ac:dyDescent="0.2">
      <c r="A350" s="161" t="s">
        <v>445</v>
      </c>
      <c r="B350" s="40" t="s">
        <v>965</v>
      </c>
      <c r="C350" s="33" t="s">
        <v>1611</v>
      </c>
      <c r="D350" s="72" t="s">
        <v>1211</v>
      </c>
      <c r="E350" s="71"/>
      <c r="F350" s="255" t="s">
        <v>1610</v>
      </c>
      <c r="G350" s="256"/>
      <c r="H350" s="37"/>
      <c r="BL350" s="164"/>
      <c r="BM350" s="165"/>
    </row>
    <row r="351" spans="1:65" ht="12.75" x14ac:dyDescent="0.2">
      <c r="A351" s="161" t="s">
        <v>446</v>
      </c>
      <c r="B351" s="40" t="s">
        <v>79</v>
      </c>
      <c r="C351" s="33" t="s">
        <v>1611</v>
      </c>
      <c r="D351" s="72" t="s">
        <v>441</v>
      </c>
      <c r="E351" s="71" t="s">
        <v>81</v>
      </c>
      <c r="F351" s="255" t="s">
        <v>1610</v>
      </c>
      <c r="G351" s="256"/>
      <c r="H351" s="37"/>
      <c r="BL351" s="164"/>
      <c r="BM351" s="165"/>
    </row>
    <row r="352" spans="1:65" ht="38.25" x14ac:dyDescent="0.2">
      <c r="A352" s="161" t="s">
        <v>447</v>
      </c>
      <c r="B352" s="76" t="s">
        <v>967</v>
      </c>
      <c r="C352" s="33" t="s">
        <v>1613</v>
      </c>
      <c r="D352" s="34" t="s">
        <v>1212</v>
      </c>
      <c r="E352" s="33"/>
      <c r="F352" s="255" t="s">
        <v>1610</v>
      </c>
      <c r="G352" s="256"/>
      <c r="H352" s="37"/>
      <c r="BL352" s="164"/>
      <c r="BM352" s="165"/>
    </row>
    <row r="353" spans="1:65" ht="38.25" x14ac:dyDescent="0.2">
      <c r="A353" s="161" t="s">
        <v>448</v>
      </c>
      <c r="B353" s="76" t="s">
        <v>967</v>
      </c>
      <c r="C353" s="33" t="s">
        <v>1613</v>
      </c>
      <c r="D353" s="34" t="s">
        <v>1213</v>
      </c>
      <c r="E353" s="33"/>
      <c r="F353" s="255" t="s">
        <v>1610</v>
      </c>
      <c r="G353" s="256"/>
      <c r="H353" s="37"/>
      <c r="BL353" s="164"/>
      <c r="BM353" s="165"/>
    </row>
    <row r="354" spans="1:65" ht="38.25" x14ac:dyDescent="0.2">
      <c r="A354" s="161" t="s">
        <v>449</v>
      </c>
      <c r="B354" s="76" t="s">
        <v>967</v>
      </c>
      <c r="C354" s="33" t="s">
        <v>1611</v>
      </c>
      <c r="D354" s="34" t="s">
        <v>1214</v>
      </c>
      <c r="E354" s="33"/>
      <c r="F354" s="255" t="s">
        <v>1610</v>
      </c>
      <c r="G354" s="256"/>
      <c r="H354" s="37"/>
      <c r="BL354" s="164"/>
      <c r="BM354" s="165"/>
    </row>
    <row r="355" spans="1:65" ht="38.25" x14ac:dyDescent="0.2">
      <c r="A355" s="161" t="s">
        <v>450</v>
      </c>
      <c r="B355" s="76" t="s">
        <v>972</v>
      </c>
      <c r="C355" s="33" t="s">
        <v>1611</v>
      </c>
      <c r="D355" s="34" t="s">
        <v>1215</v>
      </c>
      <c r="E355" s="33"/>
      <c r="F355" s="255" t="s">
        <v>1610</v>
      </c>
      <c r="G355" s="256"/>
      <c r="H355" s="37"/>
      <c r="BL355" s="164"/>
      <c r="BM355" s="165"/>
    </row>
    <row r="356" spans="1:65" ht="12.75" x14ac:dyDescent="0.2">
      <c r="A356" s="167"/>
      <c r="B356" s="51"/>
      <c r="C356" s="52"/>
      <c r="D356" s="53"/>
      <c r="E356" s="52"/>
      <c r="F356" s="54">
        <v>1</v>
      </c>
      <c r="G356" s="55"/>
      <c r="H356" s="55">
        <f t="shared" si="15"/>
        <v>0</v>
      </c>
      <c r="BL356" s="164"/>
      <c r="BM356" s="165"/>
    </row>
    <row r="357" spans="1:65" ht="12.75" x14ac:dyDescent="0.2">
      <c r="A357" s="166" t="s">
        <v>451</v>
      </c>
      <c r="B357" s="27" t="s">
        <v>452</v>
      </c>
      <c r="C357" s="28"/>
      <c r="D357" s="28"/>
      <c r="E357" s="28"/>
      <c r="F357" s="29">
        <v>1</v>
      </c>
      <c r="G357" s="30"/>
      <c r="H357" s="31">
        <f t="shared" si="15"/>
        <v>0</v>
      </c>
      <c r="BL357" s="164"/>
      <c r="BM357" s="165"/>
    </row>
    <row r="358" spans="1:65" ht="25.5" x14ac:dyDescent="0.2">
      <c r="A358" s="161" t="s">
        <v>453</v>
      </c>
      <c r="B358" s="40" t="s">
        <v>931</v>
      </c>
      <c r="C358" s="33" t="s">
        <v>1611</v>
      </c>
      <c r="D358" s="41" t="s">
        <v>932</v>
      </c>
      <c r="E358" s="41"/>
      <c r="F358" s="255" t="s">
        <v>1610</v>
      </c>
      <c r="G358" s="256"/>
      <c r="H358" s="37"/>
      <c r="BL358" s="164"/>
      <c r="BM358" s="165"/>
    </row>
    <row r="359" spans="1:65" ht="76.5" x14ac:dyDescent="0.2">
      <c r="A359" s="161" t="s">
        <v>454</v>
      </c>
      <c r="B359" s="66" t="s">
        <v>1216</v>
      </c>
      <c r="C359" s="33" t="s">
        <v>1611</v>
      </c>
      <c r="D359" s="34" t="s">
        <v>1217</v>
      </c>
      <c r="E359" s="33"/>
      <c r="F359" s="255" t="s">
        <v>1610</v>
      </c>
      <c r="G359" s="256"/>
      <c r="H359" s="37"/>
      <c r="BL359" s="164"/>
      <c r="BM359" s="165"/>
    </row>
    <row r="360" spans="1:65" ht="12.75" x14ac:dyDescent="0.2">
      <c r="A360" s="161" t="s">
        <v>455</v>
      </c>
      <c r="B360" s="66" t="s">
        <v>1068</v>
      </c>
      <c r="C360" s="33" t="s">
        <v>1611</v>
      </c>
      <c r="D360" s="34"/>
      <c r="E360" s="33"/>
      <c r="F360" s="255" t="s">
        <v>1610</v>
      </c>
      <c r="G360" s="256"/>
      <c r="H360" s="37"/>
      <c r="BL360" s="164"/>
      <c r="BM360" s="165"/>
    </row>
    <row r="361" spans="1:65" ht="51" x14ac:dyDescent="0.2">
      <c r="A361" s="161" t="s">
        <v>456</v>
      </c>
      <c r="B361" s="40" t="s">
        <v>1218</v>
      </c>
      <c r="C361" s="33" t="s">
        <v>1611</v>
      </c>
      <c r="D361" s="34" t="s">
        <v>1219</v>
      </c>
      <c r="E361" s="33"/>
      <c r="F361" s="255" t="s">
        <v>1610</v>
      </c>
      <c r="G361" s="256"/>
      <c r="H361" s="37"/>
      <c r="BL361" s="164"/>
      <c r="BM361" s="165"/>
    </row>
    <row r="362" spans="1:65" ht="63.75" x14ac:dyDescent="0.2">
      <c r="A362" s="161" t="s">
        <v>457</v>
      </c>
      <c r="B362" s="66" t="s">
        <v>1220</v>
      </c>
      <c r="C362" s="33" t="s">
        <v>1611</v>
      </c>
      <c r="D362" s="72" t="s">
        <v>1221</v>
      </c>
      <c r="E362" s="71" t="s">
        <v>1222</v>
      </c>
      <c r="F362" s="255" t="s">
        <v>1610</v>
      </c>
      <c r="G362" s="256"/>
      <c r="H362" s="64"/>
      <c r="BL362" s="164"/>
      <c r="BM362" s="165"/>
    </row>
    <row r="363" spans="1:65" ht="25.5" x14ac:dyDescent="0.2">
      <c r="A363" s="161" t="s">
        <v>458</v>
      </c>
      <c r="B363" s="40" t="s">
        <v>1223</v>
      </c>
      <c r="C363" s="33" t="s">
        <v>1611</v>
      </c>
      <c r="D363" s="34" t="s">
        <v>1217</v>
      </c>
      <c r="E363" s="33"/>
      <c r="F363" s="255" t="s">
        <v>1610</v>
      </c>
      <c r="G363" s="256"/>
      <c r="H363" s="37"/>
      <c r="BL363" s="164"/>
      <c r="BM363" s="165"/>
    </row>
    <row r="364" spans="1:65" ht="25.5" x14ac:dyDescent="0.2">
      <c r="A364" s="161" t="s">
        <v>459</v>
      </c>
      <c r="B364" s="40" t="s">
        <v>1224</v>
      </c>
      <c r="C364" s="33" t="s">
        <v>1611</v>
      </c>
      <c r="D364" s="41" t="s">
        <v>1225</v>
      </c>
      <c r="E364" s="41" t="s">
        <v>1226</v>
      </c>
      <c r="F364" s="255" t="s">
        <v>1610</v>
      </c>
      <c r="G364" s="256"/>
      <c r="H364" s="37"/>
      <c r="BL364" s="164"/>
      <c r="BM364" s="165"/>
    </row>
    <row r="365" spans="1:65" ht="38.25" x14ac:dyDescent="0.2">
      <c r="A365" s="161" t="s">
        <v>460</v>
      </c>
      <c r="B365" s="40" t="s">
        <v>1227</v>
      </c>
      <c r="C365" s="33" t="s">
        <v>1611</v>
      </c>
      <c r="D365" s="34" t="s">
        <v>1228</v>
      </c>
      <c r="E365" s="33"/>
      <c r="F365" s="255" t="s">
        <v>1610</v>
      </c>
      <c r="G365" s="256"/>
      <c r="H365" s="37"/>
      <c r="BL365" s="164"/>
      <c r="BM365" s="165"/>
    </row>
    <row r="366" spans="1:65" ht="38.25" x14ac:dyDescent="0.2">
      <c r="A366" s="161" t="s">
        <v>461</v>
      </c>
      <c r="B366" s="40" t="s">
        <v>1229</v>
      </c>
      <c r="C366" s="33" t="s">
        <v>1611</v>
      </c>
      <c r="D366" s="34" t="s">
        <v>1230</v>
      </c>
      <c r="E366" s="33"/>
      <c r="F366" s="255" t="s">
        <v>1610</v>
      </c>
      <c r="G366" s="256"/>
      <c r="H366" s="37"/>
      <c r="BL366" s="164"/>
      <c r="BM366" s="165"/>
    </row>
    <row r="367" spans="1:65" ht="89.25" x14ac:dyDescent="0.2">
      <c r="A367" s="161" t="s">
        <v>462</v>
      </c>
      <c r="B367" s="76" t="s">
        <v>1231</v>
      </c>
      <c r="C367" s="33" t="s">
        <v>1611</v>
      </c>
      <c r="D367" s="72" t="s">
        <v>1232</v>
      </c>
      <c r="E367" s="71" t="s">
        <v>1233</v>
      </c>
      <c r="F367" s="255" t="s">
        <v>1610</v>
      </c>
      <c r="G367" s="256"/>
      <c r="H367" s="37"/>
      <c r="BL367" s="164"/>
      <c r="BM367" s="165"/>
    </row>
    <row r="368" spans="1:65" ht="38.25" x14ac:dyDescent="0.2">
      <c r="A368" s="161" t="s">
        <v>463</v>
      </c>
      <c r="B368" s="66" t="s">
        <v>1234</v>
      </c>
      <c r="C368" s="33" t="s">
        <v>1611</v>
      </c>
      <c r="D368" s="34"/>
      <c r="E368" s="33"/>
      <c r="F368" s="255" t="s">
        <v>1610</v>
      </c>
      <c r="G368" s="256"/>
      <c r="H368" s="37"/>
      <c r="BL368" s="164"/>
      <c r="BM368" s="165"/>
    </row>
    <row r="369" spans="1:65" ht="38.25" x14ac:dyDescent="0.2">
      <c r="A369" s="161" t="s">
        <v>464</v>
      </c>
      <c r="B369" s="66" t="s">
        <v>1235</v>
      </c>
      <c r="C369" s="33" t="s">
        <v>1611</v>
      </c>
      <c r="D369" s="34" t="s">
        <v>1236</v>
      </c>
      <c r="E369" s="33"/>
      <c r="F369" s="255" t="s">
        <v>1610</v>
      </c>
      <c r="G369" s="256"/>
      <c r="H369" s="37"/>
      <c r="BL369" s="164"/>
      <c r="BM369" s="165"/>
    </row>
    <row r="370" spans="1:65" ht="12.75" x14ac:dyDescent="0.2">
      <c r="A370" s="161" t="s">
        <v>465</v>
      </c>
      <c r="B370" s="197" t="s">
        <v>1237</v>
      </c>
      <c r="C370" s="33" t="s">
        <v>1611</v>
      </c>
      <c r="D370" s="34"/>
      <c r="E370" s="33"/>
      <c r="F370" s="255" t="s">
        <v>1610</v>
      </c>
      <c r="G370" s="256"/>
      <c r="H370" s="37"/>
      <c r="BL370" s="164"/>
      <c r="BM370" s="165"/>
    </row>
    <row r="371" spans="1:65" ht="25.5" x14ac:dyDescent="0.2">
      <c r="A371" s="161" t="s">
        <v>466</v>
      </c>
      <c r="B371" s="40" t="s">
        <v>1238</v>
      </c>
      <c r="C371" s="33" t="s">
        <v>1611</v>
      </c>
      <c r="D371" s="34" t="s">
        <v>1239</v>
      </c>
      <c r="E371" s="33"/>
      <c r="F371" s="255" t="s">
        <v>1610</v>
      </c>
      <c r="G371" s="256"/>
      <c r="H371" s="37"/>
      <c r="BL371" s="164"/>
      <c r="BM371" s="165"/>
    </row>
    <row r="372" spans="1:65" ht="293.25" x14ac:dyDescent="0.2">
      <c r="A372" s="161" t="s">
        <v>467</v>
      </c>
      <c r="B372" s="40" t="s">
        <v>1623</v>
      </c>
      <c r="C372" s="38" t="s">
        <v>1613</v>
      </c>
      <c r="D372" s="41" t="s">
        <v>973</v>
      </c>
      <c r="E372" s="41" t="s">
        <v>974</v>
      </c>
      <c r="F372" s="255" t="s">
        <v>1610</v>
      </c>
      <c r="G372" s="256"/>
      <c r="H372" s="37"/>
      <c r="BL372" s="164"/>
      <c r="BM372" s="165"/>
    </row>
    <row r="373" spans="1:65" ht="12.75" x14ac:dyDescent="0.2">
      <c r="A373" s="161" t="s">
        <v>468</v>
      </c>
      <c r="B373" s="40" t="s">
        <v>1240</v>
      </c>
      <c r="C373" s="33" t="s">
        <v>1613</v>
      </c>
      <c r="D373" s="34" t="s">
        <v>469</v>
      </c>
      <c r="E373" s="33"/>
      <c r="F373" s="255" t="s">
        <v>1610</v>
      </c>
      <c r="G373" s="256"/>
      <c r="H373" s="37"/>
      <c r="BL373" s="164"/>
      <c r="BM373" s="165"/>
    </row>
    <row r="374" spans="1:65" ht="12.75" x14ac:dyDescent="0.2">
      <c r="A374" s="161" t="s">
        <v>470</v>
      </c>
      <c r="B374" s="66" t="s">
        <v>471</v>
      </c>
      <c r="C374" s="33" t="s">
        <v>1611</v>
      </c>
      <c r="D374" s="34" t="s">
        <v>472</v>
      </c>
      <c r="E374" s="33" t="s">
        <v>75</v>
      </c>
      <c r="F374" s="255" t="s">
        <v>1610</v>
      </c>
      <c r="G374" s="256"/>
      <c r="H374" s="37"/>
      <c r="BL374" s="164"/>
      <c r="BM374" s="165"/>
    </row>
    <row r="375" spans="1:65" ht="51" x14ac:dyDescent="0.2">
      <c r="A375" s="161" t="s">
        <v>473</v>
      </c>
      <c r="B375" s="40" t="s">
        <v>1244</v>
      </c>
      <c r="C375" s="33" t="s">
        <v>1611</v>
      </c>
      <c r="D375" s="67" t="s">
        <v>1245</v>
      </c>
      <c r="E375" s="67" t="s">
        <v>474</v>
      </c>
      <c r="F375" s="255" t="s">
        <v>1610</v>
      </c>
      <c r="G375" s="256"/>
      <c r="H375" s="37"/>
      <c r="BL375" s="164"/>
      <c r="BM375" s="165"/>
    </row>
    <row r="376" spans="1:65" ht="25.5" x14ac:dyDescent="0.2">
      <c r="A376" s="161" t="s">
        <v>475</v>
      </c>
      <c r="B376" s="40" t="s">
        <v>1241</v>
      </c>
      <c r="C376" s="33" t="s">
        <v>1609</v>
      </c>
      <c r="D376" s="41" t="s">
        <v>1171</v>
      </c>
      <c r="E376" s="33"/>
      <c r="F376" s="255" t="s">
        <v>1610</v>
      </c>
      <c r="G376" s="256"/>
      <c r="H376" s="37"/>
      <c r="BL376" s="164"/>
      <c r="BM376" s="165"/>
    </row>
    <row r="377" spans="1:65" ht="38.25" x14ac:dyDescent="0.2">
      <c r="A377" s="161" t="s">
        <v>476</v>
      </c>
      <c r="B377" s="77" t="s">
        <v>1242</v>
      </c>
      <c r="C377" s="33" t="s">
        <v>1611</v>
      </c>
      <c r="D377" s="71" t="s">
        <v>1076</v>
      </c>
      <c r="E377" s="41" t="s">
        <v>1243</v>
      </c>
      <c r="F377" s="255" t="s">
        <v>1610</v>
      </c>
      <c r="G377" s="256"/>
      <c r="H377" s="37"/>
      <c r="BL377" s="164"/>
      <c r="BM377" s="165"/>
    </row>
    <row r="378" spans="1:65" ht="38.25" x14ac:dyDescent="0.2">
      <c r="A378" s="161" t="s">
        <v>477</v>
      </c>
      <c r="B378" s="40" t="s">
        <v>947</v>
      </c>
      <c r="C378" s="33" t="s">
        <v>1611</v>
      </c>
      <c r="D378" s="41" t="s">
        <v>948</v>
      </c>
      <c r="E378" s="41" t="s">
        <v>949</v>
      </c>
      <c r="F378" s="255" t="s">
        <v>1610</v>
      </c>
      <c r="G378" s="256"/>
      <c r="H378" s="37"/>
      <c r="BL378" s="164"/>
      <c r="BM378" s="165"/>
    </row>
    <row r="379" spans="1:65" ht="12.75" x14ac:dyDescent="0.2">
      <c r="A379" s="167"/>
      <c r="B379" s="51"/>
      <c r="C379" s="52"/>
      <c r="D379" s="53"/>
      <c r="E379" s="52"/>
      <c r="F379" s="54">
        <v>1</v>
      </c>
      <c r="G379" s="55"/>
      <c r="H379" s="55">
        <f t="shared" si="15"/>
        <v>0</v>
      </c>
      <c r="BL379" s="164"/>
      <c r="BM379" s="165"/>
    </row>
    <row r="380" spans="1:65" ht="12.75" x14ac:dyDescent="0.2">
      <c r="A380" s="166" t="s">
        <v>478</v>
      </c>
      <c r="B380" s="27" t="s">
        <v>479</v>
      </c>
      <c r="C380" s="28"/>
      <c r="D380" s="28"/>
      <c r="E380" s="28"/>
      <c r="F380" s="29">
        <v>1</v>
      </c>
      <c r="G380" s="30"/>
      <c r="H380" s="31">
        <f t="shared" si="15"/>
        <v>0</v>
      </c>
      <c r="BL380" s="164"/>
      <c r="BM380" s="165"/>
    </row>
    <row r="381" spans="1:65" ht="89.25" x14ac:dyDescent="0.2">
      <c r="A381" s="161" t="s">
        <v>480</v>
      </c>
      <c r="B381" s="200" t="s">
        <v>1246</v>
      </c>
      <c r="C381" s="33" t="s">
        <v>1611</v>
      </c>
      <c r="D381" s="72" t="s">
        <v>1247</v>
      </c>
      <c r="E381" s="71" t="s">
        <v>1074</v>
      </c>
      <c r="F381" s="255" t="s">
        <v>1610</v>
      </c>
      <c r="G381" s="256"/>
      <c r="H381" s="37"/>
      <c r="BL381" s="164"/>
      <c r="BM381" s="165"/>
    </row>
    <row r="382" spans="1:65" ht="51" x14ac:dyDescent="0.2">
      <c r="A382" s="161" t="s">
        <v>481</v>
      </c>
      <c r="B382" s="66" t="s">
        <v>1248</v>
      </c>
      <c r="C382" s="33" t="s">
        <v>1611</v>
      </c>
      <c r="D382" s="72" t="s">
        <v>1249</v>
      </c>
      <c r="E382" s="71"/>
      <c r="F382" s="255" t="s">
        <v>1610</v>
      </c>
      <c r="G382" s="256"/>
      <c r="H382" s="37"/>
      <c r="BL382" s="164"/>
      <c r="BM382" s="165"/>
    </row>
    <row r="383" spans="1:65" ht="12.75" x14ac:dyDescent="0.2">
      <c r="A383" s="161" t="s">
        <v>482</v>
      </c>
      <c r="B383" s="66" t="s">
        <v>1068</v>
      </c>
      <c r="C383" s="33" t="s">
        <v>1611</v>
      </c>
      <c r="D383" s="72"/>
      <c r="E383" s="71"/>
      <c r="F383" s="255" t="s">
        <v>1610</v>
      </c>
      <c r="G383" s="256"/>
      <c r="H383" s="37"/>
      <c r="BL383" s="164"/>
      <c r="BM383" s="165"/>
    </row>
    <row r="384" spans="1:65" ht="38.25" x14ac:dyDescent="0.2">
      <c r="A384" s="161" t="s">
        <v>483</v>
      </c>
      <c r="B384" s="66" t="s">
        <v>1250</v>
      </c>
      <c r="C384" s="33" t="s">
        <v>1611</v>
      </c>
      <c r="D384" s="72" t="s">
        <v>1251</v>
      </c>
      <c r="E384" s="115"/>
      <c r="F384" s="255" t="s">
        <v>1610</v>
      </c>
      <c r="G384" s="256"/>
      <c r="H384" s="37"/>
      <c r="BL384" s="164"/>
      <c r="BM384" s="165"/>
    </row>
    <row r="385" spans="1:65" ht="25.5" x14ac:dyDescent="0.2">
      <c r="A385" s="161" t="s">
        <v>484</v>
      </c>
      <c r="B385" s="66" t="s">
        <v>1252</v>
      </c>
      <c r="C385" s="33" t="s">
        <v>1611</v>
      </c>
      <c r="D385" s="72" t="s">
        <v>1559</v>
      </c>
      <c r="E385" s="71" t="s">
        <v>1188</v>
      </c>
      <c r="F385" s="255" t="s">
        <v>1610</v>
      </c>
      <c r="G385" s="256"/>
      <c r="H385" s="64"/>
      <c r="BL385" s="164"/>
      <c r="BM385" s="165"/>
    </row>
    <row r="386" spans="1:65" ht="38.25" x14ac:dyDescent="0.2">
      <c r="A386" s="161" t="s">
        <v>485</v>
      </c>
      <c r="B386" s="40" t="s">
        <v>1253</v>
      </c>
      <c r="C386" s="33" t="s">
        <v>1611</v>
      </c>
      <c r="D386" s="72" t="s">
        <v>1254</v>
      </c>
      <c r="E386" s="71"/>
      <c r="F386" s="255" t="s">
        <v>1610</v>
      </c>
      <c r="G386" s="256"/>
      <c r="H386" s="37"/>
      <c r="BL386" s="164"/>
      <c r="BM386" s="165"/>
    </row>
    <row r="387" spans="1:65" ht="25.5" x14ac:dyDescent="0.2">
      <c r="A387" s="161" t="s">
        <v>487</v>
      </c>
      <c r="B387" s="40" t="s">
        <v>1223</v>
      </c>
      <c r="C387" s="33" t="s">
        <v>1611</v>
      </c>
      <c r="D387" s="72" t="s">
        <v>1219</v>
      </c>
      <c r="E387" s="71"/>
      <c r="F387" s="255" t="s">
        <v>1610</v>
      </c>
      <c r="G387" s="256"/>
      <c r="H387" s="37"/>
      <c r="BL387" s="164"/>
      <c r="BM387" s="165"/>
    </row>
    <row r="388" spans="1:65" ht="38.25" x14ac:dyDescent="0.2">
      <c r="A388" s="161" t="s">
        <v>488</v>
      </c>
      <c r="B388" s="40" t="s">
        <v>1255</v>
      </c>
      <c r="C388" s="33" t="s">
        <v>1611</v>
      </c>
      <c r="D388" s="72" t="s">
        <v>1184</v>
      </c>
      <c r="E388" s="71"/>
      <c r="F388" s="255" t="s">
        <v>1610</v>
      </c>
      <c r="G388" s="256"/>
      <c r="H388" s="37"/>
      <c r="BL388" s="164"/>
      <c r="BM388" s="165"/>
    </row>
    <row r="389" spans="1:65" ht="38.25" x14ac:dyDescent="0.2">
      <c r="A389" s="161" t="s">
        <v>489</v>
      </c>
      <c r="B389" s="40" t="s">
        <v>1253</v>
      </c>
      <c r="C389" s="33" t="s">
        <v>1611</v>
      </c>
      <c r="D389" s="72" t="s">
        <v>1256</v>
      </c>
      <c r="E389" s="71"/>
      <c r="F389" s="255" t="s">
        <v>1610</v>
      </c>
      <c r="G389" s="256"/>
      <c r="H389" s="37"/>
      <c r="BL389" s="164"/>
      <c r="BM389" s="165"/>
    </row>
    <row r="390" spans="1:65" ht="25.5" x14ac:dyDescent="0.2">
      <c r="A390" s="161" t="s">
        <v>491</v>
      </c>
      <c r="B390" s="76" t="s">
        <v>1257</v>
      </c>
      <c r="C390" s="33" t="s">
        <v>1611</v>
      </c>
      <c r="D390" s="71" t="s">
        <v>1258</v>
      </c>
      <c r="E390" s="71" t="s">
        <v>1259</v>
      </c>
      <c r="F390" s="255" t="s">
        <v>1610</v>
      </c>
      <c r="G390" s="256"/>
      <c r="H390" s="37"/>
      <c r="BL390" s="164"/>
      <c r="BM390" s="165"/>
    </row>
    <row r="391" spans="1:65" ht="38.25" x14ac:dyDescent="0.2">
      <c r="A391" s="161" t="s">
        <v>492</v>
      </c>
      <c r="B391" s="40" t="s">
        <v>1260</v>
      </c>
      <c r="C391" s="33" t="s">
        <v>1611</v>
      </c>
      <c r="D391" s="72" t="s">
        <v>1261</v>
      </c>
      <c r="E391" s="71" t="s">
        <v>1262</v>
      </c>
      <c r="F391" s="255" t="s">
        <v>1610</v>
      </c>
      <c r="G391" s="256"/>
      <c r="H391" s="37"/>
      <c r="BL391" s="164"/>
      <c r="BM391" s="165"/>
    </row>
    <row r="392" spans="1:65" ht="89.25" x14ac:dyDescent="0.2">
      <c r="A392" s="161" t="s">
        <v>493</v>
      </c>
      <c r="B392" s="76" t="s">
        <v>1231</v>
      </c>
      <c r="C392" s="33" t="s">
        <v>1611</v>
      </c>
      <c r="D392" s="72" t="s">
        <v>1232</v>
      </c>
      <c r="E392" s="71" t="s">
        <v>1233</v>
      </c>
      <c r="F392" s="255" t="s">
        <v>1610</v>
      </c>
      <c r="G392" s="256"/>
      <c r="H392" s="37"/>
      <c r="BL392" s="164"/>
      <c r="BM392" s="165"/>
    </row>
    <row r="393" spans="1:65" ht="140.25" x14ac:dyDescent="0.2">
      <c r="A393" s="161" t="s">
        <v>494</v>
      </c>
      <c r="B393" s="240" t="s">
        <v>1654</v>
      </c>
      <c r="C393" s="72" t="s">
        <v>1611</v>
      </c>
      <c r="D393" s="72" t="s">
        <v>1626</v>
      </c>
      <c r="E393" s="38" t="s">
        <v>1627</v>
      </c>
      <c r="F393" s="255" t="s">
        <v>1610</v>
      </c>
      <c r="G393" s="256"/>
      <c r="H393" s="37"/>
      <c r="BL393" s="164"/>
      <c r="BM393" s="165"/>
    </row>
    <row r="394" spans="1:65" ht="25.5" x14ac:dyDescent="0.2">
      <c r="A394" s="161" t="s">
        <v>1263</v>
      </c>
      <c r="B394" s="76" t="s">
        <v>1264</v>
      </c>
      <c r="C394" s="33" t="s">
        <v>1611</v>
      </c>
      <c r="D394" s="71"/>
      <c r="E394" s="71"/>
      <c r="F394" s="255" t="s">
        <v>1610</v>
      </c>
      <c r="G394" s="256"/>
      <c r="H394" s="37"/>
      <c r="BL394" s="164"/>
      <c r="BM394" s="165"/>
    </row>
    <row r="395" spans="1:65" ht="25.5" x14ac:dyDescent="0.2">
      <c r="A395" s="161" t="s">
        <v>495</v>
      </c>
      <c r="B395" s="40" t="s">
        <v>1265</v>
      </c>
      <c r="C395" s="33" t="s">
        <v>1611</v>
      </c>
      <c r="D395" s="41" t="s">
        <v>378</v>
      </c>
      <c r="E395" s="71"/>
      <c r="F395" s="255" t="s">
        <v>1610</v>
      </c>
      <c r="G395" s="256"/>
      <c r="H395" s="37"/>
      <c r="BL395" s="164"/>
      <c r="BM395" s="165"/>
    </row>
    <row r="396" spans="1:65" ht="38.25" x14ac:dyDescent="0.2">
      <c r="A396" s="161" t="s">
        <v>496</v>
      </c>
      <c r="B396" s="40" t="s">
        <v>1266</v>
      </c>
      <c r="C396" s="71" t="s">
        <v>1613</v>
      </c>
      <c r="D396" s="72" t="s">
        <v>1267</v>
      </c>
      <c r="E396" s="71"/>
      <c r="F396" s="255" t="s">
        <v>1610</v>
      </c>
      <c r="G396" s="256"/>
      <c r="H396" s="37"/>
      <c r="BL396" s="164"/>
      <c r="BM396" s="165"/>
    </row>
    <row r="397" spans="1:65" ht="25.5" x14ac:dyDescent="0.2">
      <c r="A397" s="161" t="s">
        <v>498</v>
      </c>
      <c r="B397" s="40" t="s">
        <v>1268</v>
      </c>
      <c r="C397" s="71" t="s">
        <v>1613</v>
      </c>
      <c r="D397" s="72" t="s">
        <v>1184</v>
      </c>
      <c r="E397" s="71"/>
      <c r="F397" s="255" t="s">
        <v>1610</v>
      </c>
      <c r="G397" s="256"/>
      <c r="H397" s="37"/>
      <c r="BL397" s="164"/>
      <c r="BM397" s="165"/>
    </row>
    <row r="398" spans="1:65" ht="51" x14ac:dyDescent="0.2">
      <c r="A398" s="161" t="s">
        <v>499</v>
      </c>
      <c r="B398" s="40" t="s">
        <v>993</v>
      </c>
      <c r="C398" s="33" t="s">
        <v>1611</v>
      </c>
      <c r="D398" s="41" t="s">
        <v>1171</v>
      </c>
      <c r="E398" s="71"/>
      <c r="F398" s="255" t="s">
        <v>1610</v>
      </c>
      <c r="G398" s="256"/>
      <c r="H398" s="37"/>
      <c r="BL398" s="164"/>
      <c r="BM398" s="165"/>
    </row>
    <row r="399" spans="1:65" ht="51" x14ac:dyDescent="0.2">
      <c r="A399" s="161" t="s">
        <v>500</v>
      </c>
      <c r="B399" s="40" t="s">
        <v>993</v>
      </c>
      <c r="C399" s="33" t="s">
        <v>1611</v>
      </c>
      <c r="D399" s="41" t="s">
        <v>1269</v>
      </c>
      <c r="E399" s="71"/>
      <c r="F399" s="255" t="s">
        <v>1610</v>
      </c>
      <c r="G399" s="256"/>
      <c r="H399" s="37"/>
      <c r="BL399" s="164"/>
      <c r="BM399" s="165"/>
    </row>
    <row r="400" spans="1:65" ht="51" x14ac:dyDescent="0.2">
      <c r="A400" s="161" t="s">
        <v>501</v>
      </c>
      <c r="B400" s="40" t="s">
        <v>993</v>
      </c>
      <c r="C400" s="71" t="s">
        <v>1613</v>
      </c>
      <c r="D400" s="41" t="s">
        <v>1270</v>
      </c>
      <c r="E400" s="71"/>
      <c r="F400" s="255" t="s">
        <v>1610</v>
      </c>
      <c r="G400" s="256"/>
      <c r="H400" s="37"/>
      <c r="BL400" s="164"/>
      <c r="BM400" s="165"/>
    </row>
    <row r="401" spans="1:65" ht="51" x14ac:dyDescent="0.2">
      <c r="A401" s="161" t="s">
        <v>502</v>
      </c>
      <c r="B401" s="40" t="s">
        <v>993</v>
      </c>
      <c r="C401" s="33" t="s">
        <v>1611</v>
      </c>
      <c r="D401" s="41" t="s">
        <v>1271</v>
      </c>
      <c r="E401" s="71"/>
      <c r="F401" s="255" t="s">
        <v>1610</v>
      </c>
      <c r="G401" s="256"/>
      <c r="H401" s="37"/>
      <c r="BL401" s="164"/>
      <c r="BM401" s="165"/>
    </row>
    <row r="402" spans="1:65" ht="38.25" x14ac:dyDescent="0.2">
      <c r="A402" s="161" t="s">
        <v>503</v>
      </c>
      <c r="B402" s="40" t="s">
        <v>947</v>
      </c>
      <c r="C402" s="33" t="s">
        <v>1611</v>
      </c>
      <c r="D402" s="41" t="s">
        <v>948</v>
      </c>
      <c r="E402" s="41" t="s">
        <v>949</v>
      </c>
      <c r="F402" s="255" t="s">
        <v>1610</v>
      </c>
      <c r="G402" s="256"/>
      <c r="H402" s="37"/>
      <c r="BL402" s="164"/>
      <c r="BM402" s="165"/>
    </row>
    <row r="403" spans="1:65" ht="12.75" x14ac:dyDescent="0.2">
      <c r="A403" s="167"/>
      <c r="B403" s="51"/>
      <c r="C403" s="52"/>
      <c r="D403" s="53"/>
      <c r="E403" s="52"/>
      <c r="F403" s="54">
        <v>1</v>
      </c>
      <c r="G403" s="55"/>
      <c r="H403" s="55">
        <f t="shared" ref="H403:H463" si="16">G403*F403</f>
        <v>0</v>
      </c>
      <c r="BL403" s="164"/>
      <c r="BM403" s="165"/>
    </row>
    <row r="404" spans="1:65" ht="12.75" x14ac:dyDescent="0.2">
      <c r="A404" s="166" t="s">
        <v>504</v>
      </c>
      <c r="B404" s="27" t="s">
        <v>505</v>
      </c>
      <c r="C404" s="28"/>
      <c r="D404" s="28"/>
      <c r="E404" s="28"/>
      <c r="F404" s="29">
        <v>1</v>
      </c>
      <c r="G404" s="30"/>
      <c r="H404" s="31">
        <f t="shared" si="16"/>
        <v>0</v>
      </c>
      <c r="BL404" s="164"/>
      <c r="BM404" s="165"/>
    </row>
    <row r="405" spans="1:65" ht="38.25" x14ac:dyDescent="0.2">
      <c r="A405" s="161" t="s">
        <v>506</v>
      </c>
      <c r="B405" s="40" t="s">
        <v>1272</v>
      </c>
      <c r="C405" s="33" t="s">
        <v>1611</v>
      </c>
      <c r="D405" s="72" t="s">
        <v>1273</v>
      </c>
      <c r="E405" s="71" t="s">
        <v>1274</v>
      </c>
      <c r="F405" s="255" t="s">
        <v>1610</v>
      </c>
      <c r="G405" s="256"/>
      <c r="H405" s="37"/>
      <c r="BL405" s="164"/>
      <c r="BM405" s="165"/>
    </row>
    <row r="406" spans="1:65" ht="63.75" x14ac:dyDescent="0.2">
      <c r="A406" s="161" t="s">
        <v>507</v>
      </c>
      <c r="B406" s="40" t="s">
        <v>1275</v>
      </c>
      <c r="C406" s="33" t="s">
        <v>1611</v>
      </c>
      <c r="D406" s="72" t="s">
        <v>490</v>
      </c>
      <c r="E406" s="71"/>
      <c r="F406" s="255" t="s">
        <v>1610</v>
      </c>
      <c r="G406" s="256"/>
      <c r="H406" s="37"/>
      <c r="BL406" s="164"/>
      <c r="BM406" s="165"/>
    </row>
    <row r="407" spans="1:65" ht="12.75" x14ac:dyDescent="0.2">
      <c r="A407" s="161" t="s">
        <v>508</v>
      </c>
      <c r="B407" s="40" t="s">
        <v>992</v>
      </c>
      <c r="C407" s="33" t="s">
        <v>1611</v>
      </c>
      <c r="D407" s="41" t="s">
        <v>125</v>
      </c>
      <c r="E407" s="71"/>
      <c r="F407" s="255" t="s">
        <v>1610</v>
      </c>
      <c r="G407" s="256"/>
      <c r="H407" s="37"/>
      <c r="BL407" s="164"/>
      <c r="BM407" s="165"/>
    </row>
    <row r="408" spans="1:65" ht="12.75" x14ac:dyDescent="0.2">
      <c r="A408" s="161" t="s">
        <v>509</v>
      </c>
      <c r="B408" s="40" t="s">
        <v>127</v>
      </c>
      <c r="C408" s="33" t="s">
        <v>1611</v>
      </c>
      <c r="D408" s="41" t="s">
        <v>125</v>
      </c>
      <c r="E408" s="71"/>
      <c r="F408" s="255" t="s">
        <v>1610</v>
      </c>
      <c r="G408" s="256"/>
      <c r="H408" s="37"/>
      <c r="BL408" s="164"/>
      <c r="BM408" s="165"/>
    </row>
    <row r="409" spans="1:65" ht="89.25" x14ac:dyDescent="0.2">
      <c r="A409" s="161" t="s">
        <v>510</v>
      </c>
      <c r="B409" s="76" t="s">
        <v>1231</v>
      </c>
      <c r="C409" s="33" t="s">
        <v>1611</v>
      </c>
      <c r="D409" s="72" t="s">
        <v>1232</v>
      </c>
      <c r="E409" s="71" t="s">
        <v>1233</v>
      </c>
      <c r="F409" s="255" t="s">
        <v>1610</v>
      </c>
      <c r="G409" s="256"/>
      <c r="H409" s="37"/>
      <c r="BL409" s="164"/>
      <c r="BM409" s="165"/>
    </row>
    <row r="410" spans="1:65" ht="25.5" customHeight="1" x14ac:dyDescent="0.2">
      <c r="A410" s="161" t="s">
        <v>511</v>
      </c>
      <c r="B410" s="66" t="s">
        <v>1276</v>
      </c>
      <c r="C410" s="33" t="s">
        <v>1611</v>
      </c>
      <c r="D410" s="72" t="s">
        <v>1277</v>
      </c>
      <c r="E410" s="71"/>
      <c r="F410" s="255" t="s">
        <v>1610</v>
      </c>
      <c r="G410" s="256"/>
      <c r="H410" s="36"/>
      <c r="BL410" s="164"/>
      <c r="BM410" s="165"/>
    </row>
    <row r="411" spans="1:65" ht="38.25" x14ac:dyDescent="0.2">
      <c r="A411" s="161" t="s">
        <v>512</v>
      </c>
      <c r="B411" s="66" t="s">
        <v>1278</v>
      </c>
      <c r="C411" s="33" t="s">
        <v>1611</v>
      </c>
      <c r="D411" s="72" t="s">
        <v>1279</v>
      </c>
      <c r="E411" s="201" t="s">
        <v>1222</v>
      </c>
      <c r="F411" s="255" t="s">
        <v>1610</v>
      </c>
      <c r="G411" s="256"/>
      <c r="H411" s="37"/>
      <c r="BL411" s="164"/>
      <c r="BM411" s="165"/>
    </row>
    <row r="412" spans="1:65" ht="76.5" x14ac:dyDescent="0.2">
      <c r="A412" s="161" t="s">
        <v>513</v>
      </c>
      <c r="B412" s="40" t="s">
        <v>1280</v>
      </c>
      <c r="C412" s="33" t="s">
        <v>1611</v>
      </c>
      <c r="D412" s="41" t="s">
        <v>1281</v>
      </c>
      <c r="E412" s="71" t="s">
        <v>1282</v>
      </c>
      <c r="F412" s="255" t="s">
        <v>1610</v>
      </c>
      <c r="G412" s="256"/>
      <c r="H412" s="37"/>
      <c r="BL412" s="164"/>
      <c r="BM412" s="165"/>
    </row>
    <row r="413" spans="1:65" ht="25.5" x14ac:dyDescent="0.2">
      <c r="A413" s="161" t="s">
        <v>514</v>
      </c>
      <c r="B413" s="66" t="s">
        <v>1283</v>
      </c>
      <c r="C413" s="33" t="s">
        <v>1611</v>
      </c>
      <c r="D413" s="72" t="s">
        <v>1284</v>
      </c>
      <c r="E413" s="71"/>
      <c r="F413" s="255" t="s">
        <v>1610</v>
      </c>
      <c r="G413" s="256"/>
      <c r="H413" s="37"/>
      <c r="BL413" s="164"/>
      <c r="BM413" s="165"/>
    </row>
    <row r="414" spans="1:65" ht="102" x14ac:dyDescent="0.2">
      <c r="A414" s="161" t="s">
        <v>515</v>
      </c>
      <c r="B414" s="79" t="s">
        <v>1285</v>
      </c>
      <c r="C414" s="33" t="s">
        <v>1611</v>
      </c>
      <c r="D414" s="72" t="s">
        <v>1286</v>
      </c>
      <c r="E414" s="71" t="s">
        <v>1287</v>
      </c>
      <c r="F414" s="255" t="s">
        <v>1610</v>
      </c>
      <c r="G414" s="256"/>
      <c r="H414" s="37"/>
      <c r="BL414" s="164"/>
      <c r="BM414" s="165"/>
    </row>
    <row r="415" spans="1:65" ht="25.5" customHeight="1" x14ac:dyDescent="0.2">
      <c r="A415" s="161" t="s">
        <v>516</v>
      </c>
      <c r="B415" s="66" t="s">
        <v>1288</v>
      </c>
      <c r="C415" s="33" t="s">
        <v>1611</v>
      </c>
      <c r="D415" s="72" t="s">
        <v>1289</v>
      </c>
      <c r="E415" s="71"/>
      <c r="F415" s="255" t="s">
        <v>1610</v>
      </c>
      <c r="G415" s="256"/>
      <c r="H415" s="37"/>
      <c r="BL415" s="164"/>
      <c r="BM415" s="165"/>
    </row>
    <row r="416" spans="1:65" ht="25.5" x14ac:dyDescent="0.2">
      <c r="A416" s="161" t="s">
        <v>517</v>
      </c>
      <c r="B416" s="66" t="s">
        <v>1283</v>
      </c>
      <c r="C416" s="33" t="s">
        <v>1611</v>
      </c>
      <c r="D416" s="72" t="s">
        <v>1290</v>
      </c>
      <c r="E416" s="71"/>
      <c r="F416" s="255" t="s">
        <v>1610</v>
      </c>
      <c r="G416" s="256"/>
      <c r="H416" s="37"/>
      <c r="BL416" s="164"/>
      <c r="BM416" s="165"/>
    </row>
    <row r="417" spans="1:65" ht="25.5" customHeight="1" x14ac:dyDescent="0.2">
      <c r="A417" s="161" t="s">
        <v>518</v>
      </c>
      <c r="B417" s="66" t="s">
        <v>1288</v>
      </c>
      <c r="C417" s="33" t="s">
        <v>1611</v>
      </c>
      <c r="D417" s="72" t="s">
        <v>1291</v>
      </c>
      <c r="E417" s="71"/>
      <c r="F417" s="255" t="s">
        <v>1610</v>
      </c>
      <c r="G417" s="256"/>
      <c r="H417" s="37"/>
      <c r="BL417" s="164"/>
      <c r="BM417" s="165"/>
    </row>
    <row r="418" spans="1:65" ht="25.5" x14ac:dyDescent="0.2">
      <c r="A418" s="161" t="s">
        <v>519</v>
      </c>
      <c r="B418" s="66" t="s">
        <v>1283</v>
      </c>
      <c r="C418" s="33" t="s">
        <v>1611</v>
      </c>
      <c r="D418" s="72" t="s">
        <v>1292</v>
      </c>
      <c r="E418" s="71"/>
      <c r="F418" s="255" t="s">
        <v>1610</v>
      </c>
      <c r="G418" s="256"/>
      <c r="H418" s="37"/>
      <c r="BL418" s="164"/>
      <c r="BM418" s="165"/>
    </row>
    <row r="419" spans="1:65" ht="12.75" x14ac:dyDescent="0.2">
      <c r="A419" s="161" t="s">
        <v>520</v>
      </c>
      <c r="B419" s="40" t="s">
        <v>1293</v>
      </c>
      <c r="C419" s="33" t="s">
        <v>1611</v>
      </c>
      <c r="D419" s="41" t="s">
        <v>1294</v>
      </c>
      <c r="E419" s="71"/>
      <c r="F419" s="255" t="s">
        <v>1610</v>
      </c>
      <c r="G419" s="256"/>
      <c r="H419" s="37"/>
      <c r="BL419" s="164"/>
      <c r="BM419" s="165"/>
    </row>
    <row r="420" spans="1:65" ht="25.5" x14ac:dyDescent="0.2">
      <c r="A420" s="161" t="s">
        <v>521</v>
      </c>
      <c r="B420" s="66" t="s">
        <v>1295</v>
      </c>
      <c r="C420" s="33" t="s">
        <v>1611</v>
      </c>
      <c r="D420" s="72" t="s">
        <v>990</v>
      </c>
      <c r="E420" s="71"/>
      <c r="F420" s="255" t="s">
        <v>1610</v>
      </c>
      <c r="G420" s="256"/>
      <c r="H420" s="37"/>
      <c r="BL420" s="164"/>
      <c r="BM420" s="165"/>
    </row>
    <row r="421" spans="1:65" ht="12.75" x14ac:dyDescent="0.2">
      <c r="A421" s="161" t="s">
        <v>522</v>
      </c>
      <c r="B421" s="66" t="s">
        <v>120</v>
      </c>
      <c r="C421" s="33" t="s">
        <v>1611</v>
      </c>
      <c r="D421" s="72"/>
      <c r="E421" s="71"/>
      <c r="F421" s="255" t="s">
        <v>1610</v>
      </c>
      <c r="G421" s="256"/>
      <c r="H421" s="37"/>
      <c r="BL421" s="164"/>
      <c r="BM421" s="165"/>
    </row>
    <row r="422" spans="1:65" ht="51" x14ac:dyDescent="0.2">
      <c r="A422" s="161" t="s">
        <v>523</v>
      </c>
      <c r="B422" s="40" t="s">
        <v>1296</v>
      </c>
      <c r="C422" s="33" t="s">
        <v>1611</v>
      </c>
      <c r="D422" s="41" t="s">
        <v>524</v>
      </c>
      <c r="E422" s="71"/>
      <c r="F422" s="255" t="s">
        <v>1610</v>
      </c>
      <c r="G422" s="256"/>
      <c r="H422" s="37"/>
      <c r="BL422" s="164"/>
      <c r="BM422" s="165"/>
    </row>
    <row r="423" spans="1:65" ht="51" x14ac:dyDescent="0.2">
      <c r="A423" s="161" t="s">
        <v>525</v>
      </c>
      <c r="B423" s="40" t="s">
        <v>1297</v>
      </c>
      <c r="C423" s="33" t="s">
        <v>1611</v>
      </c>
      <c r="D423" s="72" t="s">
        <v>1298</v>
      </c>
      <c r="E423" s="71"/>
      <c r="F423" s="255" t="s">
        <v>1610</v>
      </c>
      <c r="G423" s="256"/>
      <c r="H423" s="37"/>
      <c r="BL423" s="164"/>
      <c r="BM423" s="165"/>
    </row>
    <row r="424" spans="1:65" ht="63.75" x14ac:dyDescent="0.2">
      <c r="A424" s="161" t="s">
        <v>526</v>
      </c>
      <c r="B424" s="40" t="s">
        <v>1299</v>
      </c>
      <c r="C424" s="33" t="s">
        <v>1611</v>
      </c>
      <c r="D424" s="72" t="s">
        <v>1300</v>
      </c>
      <c r="E424" s="71" t="s">
        <v>1282</v>
      </c>
      <c r="F424" s="255" t="s">
        <v>1610</v>
      </c>
      <c r="G424" s="256"/>
      <c r="H424" s="37"/>
      <c r="BL424" s="164"/>
      <c r="BM424" s="165"/>
    </row>
    <row r="425" spans="1:65" ht="51" x14ac:dyDescent="0.2">
      <c r="A425" s="161" t="s">
        <v>527</v>
      </c>
      <c r="B425" s="40" t="s">
        <v>993</v>
      </c>
      <c r="C425" s="33" t="s">
        <v>1613</v>
      </c>
      <c r="D425" s="41" t="s">
        <v>1301</v>
      </c>
      <c r="E425" s="41"/>
      <c r="F425" s="255" t="s">
        <v>1610</v>
      </c>
      <c r="G425" s="256"/>
      <c r="H425" s="37"/>
      <c r="BL425" s="164"/>
      <c r="BM425" s="165"/>
    </row>
    <row r="426" spans="1:65" ht="51" x14ac:dyDescent="0.2">
      <c r="A426" s="161" t="s">
        <v>529</v>
      </c>
      <c r="B426" s="40" t="s">
        <v>993</v>
      </c>
      <c r="C426" s="33" t="s">
        <v>1613</v>
      </c>
      <c r="D426" s="41" t="s">
        <v>1302</v>
      </c>
      <c r="E426" s="41"/>
      <c r="F426" s="255" t="s">
        <v>1610</v>
      </c>
      <c r="G426" s="256"/>
      <c r="H426" s="37"/>
      <c r="BL426" s="164"/>
      <c r="BM426" s="165"/>
    </row>
    <row r="427" spans="1:65" ht="38.25" x14ac:dyDescent="0.2">
      <c r="A427" s="161" t="s">
        <v>530</v>
      </c>
      <c r="B427" s="40" t="s">
        <v>947</v>
      </c>
      <c r="C427" s="33" t="s">
        <v>1611</v>
      </c>
      <c r="D427" s="41" t="s">
        <v>948</v>
      </c>
      <c r="E427" s="41" t="s">
        <v>949</v>
      </c>
      <c r="F427" s="255" t="s">
        <v>1610</v>
      </c>
      <c r="G427" s="256"/>
      <c r="H427" s="37"/>
      <c r="BL427" s="164"/>
      <c r="BM427" s="165"/>
    </row>
    <row r="428" spans="1:65" ht="12.75" x14ac:dyDescent="0.2">
      <c r="A428" s="161" t="s">
        <v>531</v>
      </c>
      <c r="B428" s="40" t="s">
        <v>532</v>
      </c>
      <c r="C428" s="33" t="s">
        <v>1611</v>
      </c>
      <c r="D428" s="41" t="s">
        <v>472</v>
      </c>
      <c r="E428" s="41" t="s">
        <v>533</v>
      </c>
      <c r="F428" s="255" t="s">
        <v>1610</v>
      </c>
      <c r="G428" s="256"/>
      <c r="H428" s="37"/>
      <c r="BL428" s="164"/>
      <c r="BM428" s="165"/>
    </row>
    <row r="429" spans="1:65" ht="12.75" x14ac:dyDescent="0.2">
      <c r="A429" s="161" t="s">
        <v>534</v>
      </c>
      <c r="B429" s="40" t="s">
        <v>535</v>
      </c>
      <c r="C429" s="33" t="s">
        <v>1611</v>
      </c>
      <c r="D429" s="41" t="s">
        <v>536</v>
      </c>
      <c r="E429" s="41"/>
      <c r="F429" s="255" t="s">
        <v>1610</v>
      </c>
      <c r="G429" s="256"/>
      <c r="H429" s="37"/>
      <c r="BL429" s="164"/>
      <c r="BM429" s="165"/>
    </row>
    <row r="430" spans="1:65" ht="280.5" customHeight="1" x14ac:dyDescent="0.2">
      <c r="A430" s="161" t="s">
        <v>537</v>
      </c>
      <c r="B430" s="40" t="s">
        <v>1623</v>
      </c>
      <c r="C430" s="33" t="s">
        <v>1611</v>
      </c>
      <c r="D430" s="41" t="s">
        <v>973</v>
      </c>
      <c r="E430" s="41" t="s">
        <v>974</v>
      </c>
      <c r="F430" s="255" t="s">
        <v>1610</v>
      </c>
      <c r="G430" s="256"/>
      <c r="H430" s="37"/>
      <c r="BL430" s="164"/>
      <c r="BM430" s="165"/>
    </row>
    <row r="431" spans="1:65" ht="25.5" x14ac:dyDescent="0.2">
      <c r="A431" s="161" t="s">
        <v>538</v>
      </c>
      <c r="B431" s="40" t="s">
        <v>1238</v>
      </c>
      <c r="C431" s="33" t="s">
        <v>1611</v>
      </c>
      <c r="D431" s="72" t="s">
        <v>1249</v>
      </c>
      <c r="E431" s="71"/>
      <c r="F431" s="255" t="s">
        <v>1610</v>
      </c>
      <c r="G431" s="256"/>
      <c r="H431" s="37"/>
      <c r="BL431" s="164"/>
      <c r="BM431" s="165"/>
    </row>
    <row r="432" spans="1:65" ht="12.75" x14ac:dyDescent="0.2">
      <c r="A432" s="167"/>
      <c r="B432" s="51"/>
      <c r="C432" s="52"/>
      <c r="D432" s="53"/>
      <c r="E432" s="52"/>
      <c r="F432" s="54">
        <v>1</v>
      </c>
      <c r="G432" s="55"/>
      <c r="H432" s="55">
        <f t="shared" si="16"/>
        <v>0</v>
      </c>
      <c r="BL432" s="164"/>
      <c r="BM432" s="165"/>
    </row>
    <row r="433" spans="1:65" ht="12.75" x14ac:dyDescent="0.2">
      <c r="A433" s="166" t="s">
        <v>539</v>
      </c>
      <c r="B433" s="27" t="s">
        <v>540</v>
      </c>
      <c r="C433" s="28"/>
      <c r="D433" s="28"/>
      <c r="E433" s="28"/>
      <c r="F433" s="29">
        <v>1</v>
      </c>
      <c r="G433" s="30"/>
      <c r="H433" s="31">
        <f t="shared" si="16"/>
        <v>0</v>
      </c>
      <c r="BL433" s="164"/>
      <c r="BM433" s="165"/>
    </row>
    <row r="434" spans="1:65" ht="12.75" x14ac:dyDescent="0.2">
      <c r="A434" s="161" t="s">
        <v>541</v>
      </c>
      <c r="B434" s="40" t="s">
        <v>992</v>
      </c>
      <c r="C434" s="33" t="s">
        <v>1611</v>
      </c>
      <c r="D434" s="41" t="s">
        <v>125</v>
      </c>
      <c r="E434" s="71"/>
      <c r="F434" s="255" t="s">
        <v>1610</v>
      </c>
      <c r="G434" s="256"/>
      <c r="H434" s="37"/>
      <c r="BL434" s="164"/>
      <c r="BM434" s="165"/>
    </row>
    <row r="435" spans="1:65" ht="12.75" x14ac:dyDescent="0.2">
      <c r="A435" s="161" t="s">
        <v>542</v>
      </c>
      <c r="B435" s="40" t="s">
        <v>127</v>
      </c>
      <c r="C435" s="33" t="s">
        <v>1611</v>
      </c>
      <c r="D435" s="41" t="s">
        <v>125</v>
      </c>
      <c r="E435" s="71"/>
      <c r="F435" s="255" t="s">
        <v>1610</v>
      </c>
      <c r="G435" s="256"/>
      <c r="H435" s="37"/>
      <c r="BL435" s="164"/>
      <c r="BM435" s="165"/>
    </row>
    <row r="436" spans="1:65" ht="63.75" x14ac:dyDescent="0.2">
      <c r="A436" s="161" t="s">
        <v>543</v>
      </c>
      <c r="B436" s="40" t="s">
        <v>1275</v>
      </c>
      <c r="C436" s="33" t="s">
        <v>1611</v>
      </c>
      <c r="D436" s="72" t="s">
        <v>544</v>
      </c>
      <c r="E436" s="71"/>
      <c r="F436" s="255" t="s">
        <v>1610</v>
      </c>
      <c r="G436" s="256"/>
      <c r="H436" s="37"/>
      <c r="BL436" s="164"/>
      <c r="BM436" s="165"/>
    </row>
    <row r="437" spans="1:65" ht="51" x14ac:dyDescent="0.2">
      <c r="A437" s="161" t="s">
        <v>545</v>
      </c>
      <c r="B437" s="40" t="s">
        <v>1303</v>
      </c>
      <c r="C437" s="33" t="s">
        <v>1611</v>
      </c>
      <c r="D437" s="72" t="s">
        <v>984</v>
      </c>
      <c r="E437" s="71"/>
      <c r="F437" s="255" t="s">
        <v>1610</v>
      </c>
      <c r="G437" s="256"/>
      <c r="H437" s="37"/>
      <c r="BL437" s="164"/>
      <c r="BM437" s="165"/>
    </row>
    <row r="438" spans="1:65" ht="25.5" x14ac:dyDescent="0.2">
      <c r="A438" s="161" t="s">
        <v>546</v>
      </c>
      <c r="B438" s="40" t="s">
        <v>1223</v>
      </c>
      <c r="C438" s="33" t="s">
        <v>1611</v>
      </c>
      <c r="D438" s="72" t="s">
        <v>547</v>
      </c>
      <c r="E438" s="71"/>
      <c r="F438" s="255" t="s">
        <v>1610</v>
      </c>
      <c r="G438" s="256"/>
      <c r="H438" s="37"/>
      <c r="BL438" s="164"/>
      <c r="BM438" s="165"/>
    </row>
    <row r="439" spans="1:65" ht="38.25" x14ac:dyDescent="0.2">
      <c r="A439" s="161" t="s">
        <v>548</v>
      </c>
      <c r="B439" s="40" t="s">
        <v>1304</v>
      </c>
      <c r="C439" s="33" t="s">
        <v>1611</v>
      </c>
      <c r="D439" s="72" t="s">
        <v>1305</v>
      </c>
      <c r="E439" s="71"/>
      <c r="F439" s="255" t="s">
        <v>1610</v>
      </c>
      <c r="G439" s="256"/>
      <c r="H439" s="37"/>
      <c r="BL439" s="164"/>
      <c r="BM439" s="165"/>
    </row>
    <row r="440" spans="1:65" ht="38.25" x14ac:dyDescent="0.2">
      <c r="A440" s="161" t="s">
        <v>549</v>
      </c>
      <c r="B440" s="40" t="s">
        <v>1306</v>
      </c>
      <c r="C440" s="33" t="s">
        <v>1611</v>
      </c>
      <c r="D440" s="72" t="s">
        <v>1236</v>
      </c>
      <c r="E440" s="71"/>
      <c r="F440" s="255" t="s">
        <v>1610</v>
      </c>
      <c r="G440" s="256"/>
      <c r="H440" s="37"/>
      <c r="BL440" s="164"/>
      <c r="BM440" s="165"/>
    </row>
    <row r="441" spans="1:65" ht="102" x14ac:dyDescent="0.2">
      <c r="A441" s="161" t="s">
        <v>550</v>
      </c>
      <c r="B441" s="202" t="s">
        <v>1307</v>
      </c>
      <c r="C441" s="33" t="s">
        <v>1611</v>
      </c>
      <c r="D441" s="71"/>
      <c r="E441" s="73" t="s">
        <v>1308</v>
      </c>
      <c r="F441" s="255" t="s">
        <v>1610</v>
      </c>
      <c r="G441" s="256"/>
      <c r="H441" s="37"/>
      <c r="BL441" s="164"/>
      <c r="BM441" s="165"/>
    </row>
    <row r="442" spans="1:65" ht="38.25" x14ac:dyDescent="0.2">
      <c r="A442" s="161" t="s">
        <v>551</v>
      </c>
      <c r="B442" s="40" t="s">
        <v>1309</v>
      </c>
      <c r="C442" s="33" t="s">
        <v>1611</v>
      </c>
      <c r="D442" s="41"/>
      <c r="E442" s="41"/>
      <c r="F442" s="255" t="s">
        <v>1610</v>
      </c>
      <c r="G442" s="256"/>
      <c r="H442" s="37"/>
      <c r="BL442" s="164"/>
      <c r="BM442" s="165"/>
    </row>
    <row r="443" spans="1:65" ht="25.5" x14ac:dyDescent="0.2">
      <c r="A443" s="161" t="s">
        <v>552</v>
      </c>
      <c r="B443" s="40" t="s">
        <v>1310</v>
      </c>
      <c r="C443" s="33" t="s">
        <v>1611</v>
      </c>
      <c r="D443" s="41" t="s">
        <v>1311</v>
      </c>
      <c r="E443" s="71"/>
      <c r="F443" s="255" t="s">
        <v>1610</v>
      </c>
      <c r="G443" s="256"/>
      <c r="H443" s="37"/>
      <c r="BL443" s="164"/>
      <c r="BM443" s="165"/>
    </row>
    <row r="444" spans="1:65" ht="25.5" x14ac:dyDescent="0.2">
      <c r="A444" s="161" t="s">
        <v>553</v>
      </c>
      <c r="B444" s="40" t="s">
        <v>1223</v>
      </c>
      <c r="C444" s="33" t="s">
        <v>1611</v>
      </c>
      <c r="D444" s="72" t="s">
        <v>1312</v>
      </c>
      <c r="E444" s="71"/>
      <c r="F444" s="255" t="s">
        <v>1610</v>
      </c>
      <c r="G444" s="256"/>
      <c r="H444" s="37"/>
      <c r="BL444" s="164"/>
      <c r="BM444" s="165"/>
    </row>
    <row r="445" spans="1:65" ht="51" x14ac:dyDescent="0.2">
      <c r="A445" s="161" t="s">
        <v>554</v>
      </c>
      <c r="B445" s="66" t="s">
        <v>1313</v>
      </c>
      <c r="C445" s="33" t="s">
        <v>1611</v>
      </c>
      <c r="D445" s="72" t="s">
        <v>118</v>
      </c>
      <c r="E445" s="71"/>
      <c r="F445" s="255" t="s">
        <v>1610</v>
      </c>
      <c r="G445" s="256"/>
      <c r="H445" s="37"/>
      <c r="BL445" s="164"/>
      <c r="BM445" s="165"/>
    </row>
    <row r="446" spans="1:65" ht="12.75" x14ac:dyDescent="0.2">
      <c r="A446" s="161" t="s">
        <v>555</v>
      </c>
      <c r="B446" s="66" t="s">
        <v>120</v>
      </c>
      <c r="C446" s="33" t="s">
        <v>1611</v>
      </c>
      <c r="D446" s="72"/>
      <c r="E446" s="71"/>
      <c r="F446" s="255" t="s">
        <v>1610</v>
      </c>
      <c r="G446" s="256"/>
      <c r="H446" s="37"/>
      <c r="BL446" s="164"/>
      <c r="BM446" s="165"/>
    </row>
    <row r="447" spans="1:65" ht="51" x14ac:dyDescent="0.2">
      <c r="A447" s="161" t="s">
        <v>556</v>
      </c>
      <c r="B447" s="40" t="s">
        <v>1297</v>
      </c>
      <c r="C447" s="33" t="s">
        <v>1611</v>
      </c>
      <c r="D447" s="72" t="s">
        <v>557</v>
      </c>
      <c r="E447" s="71"/>
      <c r="F447" s="255" t="s">
        <v>1610</v>
      </c>
      <c r="G447" s="256"/>
      <c r="H447" s="37"/>
      <c r="BL447" s="164"/>
      <c r="BM447" s="165"/>
    </row>
    <row r="448" spans="1:65" ht="51" x14ac:dyDescent="0.2">
      <c r="A448" s="161" t="s">
        <v>558</v>
      </c>
      <c r="B448" s="40" t="s">
        <v>993</v>
      </c>
      <c r="C448" s="38" t="s">
        <v>1613</v>
      </c>
      <c r="D448" s="41" t="s">
        <v>1314</v>
      </c>
      <c r="E448" s="71"/>
      <c r="F448" s="255" t="s">
        <v>1610</v>
      </c>
      <c r="G448" s="256"/>
      <c r="H448" s="37"/>
      <c r="BL448" s="164"/>
      <c r="BM448" s="165"/>
    </row>
    <row r="449" spans="1:65" ht="51" x14ac:dyDescent="0.2">
      <c r="A449" s="161" t="s">
        <v>559</v>
      </c>
      <c r="B449" s="40" t="s">
        <v>993</v>
      </c>
      <c r="C449" s="33" t="s">
        <v>1611</v>
      </c>
      <c r="D449" s="41" t="s">
        <v>1315</v>
      </c>
      <c r="E449" s="71"/>
      <c r="F449" s="255" t="s">
        <v>1610</v>
      </c>
      <c r="G449" s="256"/>
      <c r="H449" s="37"/>
      <c r="BL449" s="164"/>
      <c r="BM449" s="165"/>
    </row>
    <row r="450" spans="1:65" ht="51" x14ac:dyDescent="0.2">
      <c r="A450" s="161" t="s">
        <v>560</v>
      </c>
      <c r="B450" s="40" t="s">
        <v>993</v>
      </c>
      <c r="C450" s="33" t="s">
        <v>1611</v>
      </c>
      <c r="D450" s="41" t="s">
        <v>994</v>
      </c>
      <c r="E450" s="71"/>
      <c r="F450" s="255" t="s">
        <v>1610</v>
      </c>
      <c r="G450" s="256"/>
      <c r="H450" s="37"/>
      <c r="BL450" s="164"/>
      <c r="BM450" s="165"/>
    </row>
    <row r="451" spans="1:65" ht="38.25" x14ac:dyDescent="0.2">
      <c r="A451" s="161" t="s">
        <v>561</v>
      </c>
      <c r="B451" s="40" t="s">
        <v>947</v>
      </c>
      <c r="C451" s="33" t="s">
        <v>1611</v>
      </c>
      <c r="D451" s="41" t="s">
        <v>948</v>
      </c>
      <c r="E451" s="41" t="s">
        <v>949</v>
      </c>
      <c r="F451" s="255" t="s">
        <v>1610</v>
      </c>
      <c r="G451" s="256"/>
      <c r="H451" s="37"/>
      <c r="BL451" s="164"/>
      <c r="BM451" s="165"/>
    </row>
    <row r="452" spans="1:65" ht="293.25" x14ac:dyDescent="0.2">
      <c r="A452" s="161" t="s">
        <v>562</v>
      </c>
      <c r="B452" s="40" t="s">
        <v>1623</v>
      </c>
      <c r="C452" s="33" t="s">
        <v>1611</v>
      </c>
      <c r="D452" s="41" t="s">
        <v>973</v>
      </c>
      <c r="E452" s="41" t="s">
        <v>974</v>
      </c>
      <c r="F452" s="255" t="s">
        <v>1610</v>
      </c>
      <c r="G452" s="256"/>
      <c r="H452" s="37"/>
      <c r="BL452" s="164"/>
      <c r="BM452" s="165"/>
    </row>
    <row r="453" spans="1:65" ht="12.75" x14ac:dyDescent="0.2">
      <c r="A453" s="167"/>
      <c r="B453" s="51"/>
      <c r="C453" s="52"/>
      <c r="D453" s="53"/>
      <c r="E453" s="52"/>
      <c r="F453" s="54">
        <v>1</v>
      </c>
      <c r="G453" s="55"/>
      <c r="H453" s="55">
        <f t="shared" si="16"/>
        <v>0</v>
      </c>
      <c r="BL453" s="164"/>
      <c r="BM453" s="165"/>
    </row>
    <row r="454" spans="1:65" ht="12.75" x14ac:dyDescent="0.2">
      <c r="A454" s="166" t="s">
        <v>563</v>
      </c>
      <c r="B454" s="27" t="s">
        <v>564</v>
      </c>
      <c r="C454" s="28"/>
      <c r="D454" s="28"/>
      <c r="E454" s="28"/>
      <c r="F454" s="29">
        <v>1</v>
      </c>
      <c r="G454" s="30"/>
      <c r="H454" s="31">
        <f t="shared" si="16"/>
        <v>0</v>
      </c>
      <c r="BL454" s="164"/>
      <c r="BM454" s="165"/>
    </row>
    <row r="455" spans="1:65" ht="51" x14ac:dyDescent="0.2">
      <c r="A455" s="161" t="s">
        <v>565</v>
      </c>
      <c r="B455" s="40" t="s">
        <v>1296</v>
      </c>
      <c r="C455" s="38" t="s">
        <v>1609</v>
      </c>
      <c r="D455" s="41" t="s">
        <v>524</v>
      </c>
      <c r="E455" s="71"/>
      <c r="F455" s="255" t="s">
        <v>1610</v>
      </c>
      <c r="G455" s="256"/>
      <c r="H455" s="37"/>
      <c r="BL455" s="164"/>
      <c r="BM455" s="165"/>
    </row>
    <row r="456" spans="1:65" ht="127.5" x14ac:dyDescent="0.2">
      <c r="A456" s="161" t="s">
        <v>566</v>
      </c>
      <c r="B456" s="200" t="s">
        <v>1662</v>
      </c>
      <c r="C456" s="33" t="s">
        <v>1611</v>
      </c>
      <c r="D456" s="72" t="s">
        <v>1316</v>
      </c>
      <c r="E456" s="71" t="s">
        <v>1186</v>
      </c>
      <c r="F456" s="255" t="s">
        <v>1610</v>
      </c>
      <c r="G456" s="256"/>
      <c r="H456" s="37"/>
      <c r="BL456" s="164"/>
      <c r="BM456" s="165"/>
    </row>
    <row r="457" spans="1:65" ht="51" x14ac:dyDescent="0.2">
      <c r="A457" s="161" t="s">
        <v>926</v>
      </c>
      <c r="B457" s="66" t="s">
        <v>1317</v>
      </c>
      <c r="C457" s="33" t="s">
        <v>1611</v>
      </c>
      <c r="D457" s="72" t="s">
        <v>1318</v>
      </c>
      <c r="E457" s="71" t="s">
        <v>1319</v>
      </c>
      <c r="F457" s="255" t="s">
        <v>1610</v>
      </c>
      <c r="G457" s="256"/>
      <c r="H457" s="37"/>
      <c r="BL457" s="164"/>
      <c r="BM457" s="165"/>
    </row>
    <row r="458" spans="1:65" ht="12.75" x14ac:dyDescent="0.2">
      <c r="A458" s="161" t="s">
        <v>923</v>
      </c>
      <c r="B458" s="75" t="s">
        <v>924</v>
      </c>
      <c r="C458" s="33" t="s">
        <v>1611</v>
      </c>
      <c r="D458" s="34" t="s">
        <v>925</v>
      </c>
      <c r="E458" s="33"/>
      <c r="F458" s="255" t="s">
        <v>1610</v>
      </c>
      <c r="G458" s="256"/>
      <c r="H458" s="37"/>
      <c r="BL458" s="164"/>
      <c r="BM458" s="165"/>
    </row>
    <row r="459" spans="1:65" ht="76.5" x14ac:dyDescent="0.2">
      <c r="A459" s="161" t="s">
        <v>567</v>
      </c>
      <c r="B459" s="40" t="s">
        <v>1320</v>
      </c>
      <c r="C459" s="33" t="s">
        <v>1611</v>
      </c>
      <c r="D459" s="72" t="s">
        <v>1321</v>
      </c>
      <c r="E459" s="71"/>
      <c r="F459" s="255" t="s">
        <v>1610</v>
      </c>
      <c r="G459" s="256"/>
      <c r="H459" s="37"/>
      <c r="BL459" s="164"/>
      <c r="BM459" s="165"/>
    </row>
    <row r="460" spans="1:65" ht="38.25" x14ac:dyDescent="0.2">
      <c r="A460" s="161" t="s">
        <v>568</v>
      </c>
      <c r="B460" s="66" t="s">
        <v>1322</v>
      </c>
      <c r="C460" s="33" t="s">
        <v>1611</v>
      </c>
      <c r="D460" s="72" t="s">
        <v>1323</v>
      </c>
      <c r="E460" s="71" t="s">
        <v>1097</v>
      </c>
      <c r="F460" s="255" t="s">
        <v>1610</v>
      </c>
      <c r="G460" s="256"/>
      <c r="H460" s="37"/>
      <c r="BL460" s="164"/>
      <c r="BM460" s="165"/>
    </row>
    <row r="461" spans="1:65" ht="52.5" x14ac:dyDescent="0.2">
      <c r="A461" s="174" t="s">
        <v>570</v>
      </c>
      <c r="B461" s="40" t="s">
        <v>1324</v>
      </c>
      <c r="C461" s="33" t="s">
        <v>1611</v>
      </c>
      <c r="D461" s="72" t="s">
        <v>1325</v>
      </c>
      <c r="E461" s="71" t="s">
        <v>1326</v>
      </c>
      <c r="F461" s="255" t="s">
        <v>1610</v>
      </c>
      <c r="G461" s="256"/>
      <c r="H461" s="78"/>
      <c r="BL461" s="164"/>
      <c r="BM461" s="165"/>
    </row>
    <row r="462" spans="1:65" ht="12.75" x14ac:dyDescent="0.2">
      <c r="A462" s="167"/>
      <c r="B462" s="51"/>
      <c r="C462" s="52"/>
      <c r="D462" s="53"/>
      <c r="E462" s="52"/>
      <c r="F462" s="54">
        <v>1</v>
      </c>
      <c r="G462" s="55"/>
      <c r="H462" s="55">
        <f t="shared" si="16"/>
        <v>0</v>
      </c>
      <c r="BL462" s="164"/>
      <c r="BM462" s="165"/>
    </row>
    <row r="463" spans="1:65" ht="12.75" x14ac:dyDescent="0.2">
      <c r="A463" s="166" t="s">
        <v>571</v>
      </c>
      <c r="B463" s="27" t="s">
        <v>572</v>
      </c>
      <c r="C463" s="28"/>
      <c r="D463" s="28"/>
      <c r="E463" s="28"/>
      <c r="F463" s="29">
        <v>1</v>
      </c>
      <c r="G463" s="30"/>
      <c r="H463" s="31">
        <f t="shared" si="16"/>
        <v>0</v>
      </c>
      <c r="BL463" s="164"/>
      <c r="BM463" s="165"/>
    </row>
    <row r="464" spans="1:65" ht="38.25" x14ac:dyDescent="0.2">
      <c r="A464" s="161" t="s">
        <v>573</v>
      </c>
      <c r="B464" s="40" t="s">
        <v>1327</v>
      </c>
      <c r="C464" s="33" t="s">
        <v>1611</v>
      </c>
      <c r="D464" s="34" t="s">
        <v>1328</v>
      </c>
      <c r="E464" s="33"/>
      <c r="F464" s="255" t="s">
        <v>1610</v>
      </c>
      <c r="G464" s="256"/>
      <c r="H464" s="37"/>
      <c r="BL464" s="164"/>
      <c r="BM464" s="165"/>
    </row>
    <row r="465" spans="1:65" ht="178.5" x14ac:dyDescent="0.2">
      <c r="A465" s="161" t="s">
        <v>574</v>
      </c>
      <c r="B465" s="242" t="s">
        <v>1642</v>
      </c>
      <c r="C465" s="33" t="s">
        <v>1611</v>
      </c>
      <c r="D465" s="72" t="s">
        <v>1641</v>
      </c>
      <c r="E465" s="71" t="s">
        <v>1585</v>
      </c>
      <c r="F465" s="255" t="s">
        <v>1610</v>
      </c>
      <c r="G465" s="256"/>
      <c r="H465" s="37"/>
      <c r="BL465" s="164"/>
      <c r="BM465" s="165"/>
    </row>
    <row r="466" spans="1:65" ht="25.5" x14ac:dyDescent="0.2">
      <c r="A466" s="161" t="s">
        <v>575</v>
      </c>
      <c r="B466" s="203" t="s">
        <v>1329</v>
      </c>
      <c r="C466" s="33" t="s">
        <v>1611</v>
      </c>
      <c r="D466" s="71"/>
      <c r="E466" s="71"/>
      <c r="F466" s="255" t="s">
        <v>1610</v>
      </c>
      <c r="G466" s="256"/>
      <c r="H466" s="37"/>
      <c r="BL466" s="164"/>
      <c r="BM466" s="165"/>
    </row>
    <row r="467" spans="1:65" ht="12.75" x14ac:dyDescent="0.2">
      <c r="A467" s="161" t="s">
        <v>576</v>
      </c>
      <c r="B467" s="203" t="s">
        <v>45</v>
      </c>
      <c r="C467" s="33" t="s">
        <v>1611</v>
      </c>
      <c r="D467" s="71"/>
      <c r="E467" s="71"/>
      <c r="F467" s="255" t="s">
        <v>1610</v>
      </c>
      <c r="G467" s="256"/>
      <c r="H467" s="37"/>
      <c r="BL467" s="164"/>
      <c r="BM467" s="165"/>
    </row>
    <row r="468" spans="1:65" ht="12.75" x14ac:dyDescent="0.2">
      <c r="A468" s="161" t="s">
        <v>577</v>
      </c>
      <c r="B468" s="79" t="s">
        <v>1330</v>
      </c>
      <c r="C468" s="33" t="s">
        <v>1611</v>
      </c>
      <c r="D468" s="71"/>
      <c r="E468" s="71"/>
      <c r="F468" s="255" t="s">
        <v>1610</v>
      </c>
      <c r="G468" s="256"/>
      <c r="H468" s="37"/>
      <c r="BL468" s="164"/>
      <c r="BM468" s="165"/>
    </row>
    <row r="469" spans="1:65" ht="12.75" x14ac:dyDescent="0.2">
      <c r="A469" s="161" t="s">
        <v>578</v>
      </c>
      <c r="B469" s="79" t="s">
        <v>1331</v>
      </c>
      <c r="C469" s="33" t="s">
        <v>1611</v>
      </c>
      <c r="D469" s="71"/>
      <c r="E469" s="71"/>
      <c r="F469" s="255" t="s">
        <v>1610</v>
      </c>
      <c r="G469" s="256"/>
      <c r="H469" s="37"/>
      <c r="BL469" s="164"/>
      <c r="BM469" s="165"/>
    </row>
    <row r="470" spans="1:65" ht="12.75" x14ac:dyDescent="0.2">
      <c r="A470" s="161" t="s">
        <v>579</v>
      </c>
      <c r="B470" s="76" t="s">
        <v>1332</v>
      </c>
      <c r="C470" s="33" t="s">
        <v>1611</v>
      </c>
      <c r="D470" s="71"/>
      <c r="E470" s="71"/>
      <c r="F470" s="255" t="s">
        <v>1610</v>
      </c>
      <c r="G470" s="256"/>
      <c r="H470" s="37"/>
      <c r="BL470" s="164"/>
      <c r="BM470" s="165"/>
    </row>
    <row r="471" spans="1:65" ht="25.5" x14ac:dyDescent="0.2">
      <c r="A471" s="161" t="s">
        <v>580</v>
      </c>
      <c r="B471" s="76" t="s">
        <v>1333</v>
      </c>
      <c r="C471" s="33" t="s">
        <v>1611</v>
      </c>
      <c r="D471" s="71"/>
      <c r="E471" s="71"/>
      <c r="F471" s="255" t="s">
        <v>1610</v>
      </c>
      <c r="G471" s="256"/>
      <c r="H471" s="37"/>
      <c r="BL471" s="164"/>
      <c r="BM471" s="165"/>
    </row>
    <row r="472" spans="1:65" ht="12.75" x14ac:dyDescent="0.2">
      <c r="A472" s="161" t="s">
        <v>581</v>
      </c>
      <c r="B472" s="76" t="s">
        <v>1334</v>
      </c>
      <c r="C472" s="33" t="s">
        <v>1611</v>
      </c>
      <c r="D472" s="71"/>
      <c r="E472" s="71"/>
      <c r="F472" s="255" t="s">
        <v>1610</v>
      </c>
      <c r="G472" s="256"/>
      <c r="H472" s="37"/>
      <c r="BL472" s="164"/>
      <c r="BM472" s="165"/>
    </row>
    <row r="473" spans="1:65" ht="12.75" x14ac:dyDescent="0.2">
      <c r="A473" s="161" t="s">
        <v>582</v>
      </c>
      <c r="B473" s="32" t="s">
        <v>1335</v>
      </c>
      <c r="C473" s="33" t="s">
        <v>1611</v>
      </c>
      <c r="D473" s="33"/>
      <c r="E473" s="33"/>
      <c r="F473" s="255" t="s">
        <v>1610</v>
      </c>
      <c r="G473" s="256"/>
      <c r="H473" s="37"/>
      <c r="BL473" s="164"/>
      <c r="BM473" s="165"/>
    </row>
    <row r="474" spans="1:65" ht="25.5" x14ac:dyDescent="0.2">
      <c r="A474" s="161" t="s">
        <v>1336</v>
      </c>
      <c r="B474" s="76" t="s">
        <v>1337</v>
      </c>
      <c r="C474" s="33" t="s">
        <v>1611</v>
      </c>
      <c r="D474" s="71"/>
      <c r="E474" s="71"/>
      <c r="F474" s="255" t="s">
        <v>1610</v>
      </c>
      <c r="G474" s="256"/>
      <c r="H474" s="37"/>
      <c r="BL474" s="164"/>
      <c r="BM474" s="165"/>
    </row>
    <row r="475" spans="1:65" ht="25.5" x14ac:dyDescent="0.2">
      <c r="A475" s="161" t="s">
        <v>583</v>
      </c>
      <c r="B475" s="32" t="s">
        <v>1338</v>
      </c>
      <c r="C475" s="33" t="s">
        <v>1611</v>
      </c>
      <c r="D475" s="33"/>
      <c r="E475" s="33"/>
      <c r="F475" s="255" t="s">
        <v>1610</v>
      </c>
      <c r="G475" s="256"/>
      <c r="H475" s="37"/>
      <c r="BL475" s="164"/>
      <c r="BM475" s="165"/>
    </row>
    <row r="476" spans="1:65" ht="89.25" x14ac:dyDescent="0.2">
      <c r="A476" s="161" t="s">
        <v>585</v>
      </c>
      <c r="B476" s="85" t="s">
        <v>1339</v>
      </c>
      <c r="C476" s="33" t="s">
        <v>1611</v>
      </c>
      <c r="D476" s="33"/>
      <c r="E476" s="33"/>
      <c r="F476" s="255" t="s">
        <v>1610</v>
      </c>
      <c r="G476" s="256"/>
      <c r="H476" s="37"/>
      <c r="BL476" s="164"/>
      <c r="BM476" s="165"/>
    </row>
    <row r="477" spans="1:65" ht="76.5" x14ac:dyDescent="0.2">
      <c r="A477" s="161" t="s">
        <v>586</v>
      </c>
      <c r="B477" s="204" t="s">
        <v>1647</v>
      </c>
      <c r="C477" s="33" t="s">
        <v>1611</v>
      </c>
      <c r="D477" s="72" t="s">
        <v>1340</v>
      </c>
      <c r="E477" s="71"/>
      <c r="F477" s="255" t="s">
        <v>1610</v>
      </c>
      <c r="G477" s="256"/>
      <c r="H477" s="37"/>
      <c r="BL477" s="164"/>
      <c r="BM477" s="165"/>
    </row>
    <row r="478" spans="1:65" ht="267.75" customHeight="1" x14ac:dyDescent="0.2">
      <c r="A478" s="161" t="s">
        <v>587</v>
      </c>
      <c r="B478" s="243" t="s">
        <v>1643</v>
      </c>
      <c r="C478" s="33" t="s">
        <v>1611</v>
      </c>
      <c r="D478" s="72" t="s">
        <v>1641</v>
      </c>
      <c r="E478" s="71" t="s">
        <v>1341</v>
      </c>
      <c r="F478" s="255" t="s">
        <v>1610</v>
      </c>
      <c r="G478" s="256"/>
      <c r="H478" s="37"/>
      <c r="BL478" s="164"/>
      <c r="BM478" s="165"/>
    </row>
    <row r="479" spans="1:65" ht="178.5" x14ac:dyDescent="0.2">
      <c r="A479" s="161" t="s">
        <v>588</v>
      </c>
      <c r="B479" s="40" t="s">
        <v>1644</v>
      </c>
      <c r="C479" s="33" t="s">
        <v>1611</v>
      </c>
      <c r="D479" s="41"/>
      <c r="E479" s="41"/>
      <c r="F479" s="255" t="s">
        <v>1610</v>
      </c>
      <c r="G479" s="256"/>
      <c r="H479" s="37"/>
      <c r="BL479" s="164"/>
      <c r="BM479" s="165"/>
    </row>
    <row r="480" spans="1:65" ht="25.5" x14ac:dyDescent="0.2">
      <c r="A480" s="161" t="s">
        <v>1342</v>
      </c>
      <c r="B480" s="76" t="s">
        <v>1645</v>
      </c>
      <c r="C480" s="33" t="s">
        <v>1611</v>
      </c>
      <c r="D480" s="71"/>
      <c r="E480" s="71"/>
      <c r="F480" s="255" t="s">
        <v>1610</v>
      </c>
      <c r="G480" s="256"/>
      <c r="H480" s="37"/>
      <c r="BL480" s="164"/>
      <c r="BM480" s="165"/>
    </row>
    <row r="481" spans="1:65" ht="25.5" x14ac:dyDescent="0.2">
      <c r="A481" s="161" t="s">
        <v>1343</v>
      </c>
      <c r="B481" s="32" t="s">
        <v>1646</v>
      </c>
      <c r="C481" s="33" t="s">
        <v>1611</v>
      </c>
      <c r="D481" s="33"/>
      <c r="E481" s="33"/>
      <c r="F481" s="255" t="s">
        <v>1610</v>
      </c>
      <c r="G481" s="256"/>
      <c r="H481" s="37"/>
      <c r="BL481" s="164"/>
      <c r="BM481" s="165"/>
    </row>
    <row r="482" spans="1:65" ht="38.25" x14ac:dyDescent="0.2">
      <c r="A482" s="161" t="s">
        <v>589</v>
      </c>
      <c r="B482" s="40" t="s">
        <v>1344</v>
      </c>
      <c r="C482" s="33" t="s">
        <v>1611</v>
      </c>
      <c r="D482" s="81" t="s">
        <v>590</v>
      </c>
      <c r="E482" s="83"/>
      <c r="F482" s="255" t="s">
        <v>1610</v>
      </c>
      <c r="G482" s="256"/>
      <c r="H482" s="37"/>
      <c r="BL482" s="164"/>
      <c r="BM482" s="165"/>
    </row>
    <row r="483" spans="1:65" ht="76.5" x14ac:dyDescent="0.2">
      <c r="A483" s="161" t="s">
        <v>591</v>
      </c>
      <c r="B483" s="204" t="s">
        <v>1647</v>
      </c>
      <c r="C483" s="33" t="s">
        <v>1611</v>
      </c>
      <c r="D483" s="72" t="s">
        <v>1340</v>
      </c>
      <c r="E483" s="71"/>
      <c r="F483" s="255" t="s">
        <v>1610</v>
      </c>
      <c r="G483" s="256"/>
      <c r="H483" s="37"/>
      <c r="BL483" s="164"/>
      <c r="BM483" s="165"/>
    </row>
    <row r="484" spans="1:65" ht="191.25" customHeight="1" x14ac:dyDescent="0.2">
      <c r="A484" s="161" t="s">
        <v>592</v>
      </c>
      <c r="B484" s="241" t="s">
        <v>1656</v>
      </c>
      <c r="C484" s="33" t="s">
        <v>1611</v>
      </c>
      <c r="D484" s="41" t="s">
        <v>1655</v>
      </c>
      <c r="E484" s="41" t="s">
        <v>1586</v>
      </c>
      <c r="F484" s="255" t="s">
        <v>1610</v>
      </c>
      <c r="G484" s="256"/>
      <c r="H484" s="37"/>
      <c r="BL484" s="164"/>
      <c r="BM484" s="165"/>
    </row>
    <row r="485" spans="1:65" ht="12.75" x14ac:dyDescent="0.2">
      <c r="A485" s="161" t="s">
        <v>593</v>
      </c>
      <c r="B485" s="85" t="s">
        <v>1345</v>
      </c>
      <c r="C485" s="33" t="s">
        <v>1611</v>
      </c>
      <c r="D485" s="41"/>
      <c r="E485" s="41"/>
      <c r="F485" s="255" t="s">
        <v>1610</v>
      </c>
      <c r="G485" s="256"/>
      <c r="H485" s="37"/>
      <c r="BL485" s="164"/>
      <c r="BM485" s="165"/>
    </row>
    <row r="486" spans="1:65" ht="12.75" x14ac:dyDescent="0.2">
      <c r="A486" s="161" t="s">
        <v>594</v>
      </c>
      <c r="B486" s="85" t="s">
        <v>1346</v>
      </c>
      <c r="C486" s="33" t="s">
        <v>1611</v>
      </c>
      <c r="D486" s="41"/>
      <c r="E486" s="41"/>
      <c r="F486" s="255" t="s">
        <v>1610</v>
      </c>
      <c r="G486" s="256"/>
      <c r="H486" s="37"/>
      <c r="BL486" s="164"/>
      <c r="BM486" s="165"/>
    </row>
    <row r="487" spans="1:65" ht="12.75" x14ac:dyDescent="0.2">
      <c r="A487" s="161" t="s">
        <v>595</v>
      </c>
      <c r="B487" s="85" t="s">
        <v>1347</v>
      </c>
      <c r="C487" s="33" t="s">
        <v>1611</v>
      </c>
      <c r="D487" s="41"/>
      <c r="E487" s="41"/>
      <c r="F487" s="255" t="s">
        <v>1610</v>
      </c>
      <c r="G487" s="256"/>
      <c r="H487" s="37"/>
      <c r="BL487" s="164"/>
      <c r="BM487" s="165"/>
    </row>
    <row r="488" spans="1:65" ht="12.75" x14ac:dyDescent="0.2">
      <c r="A488" s="161" t="s">
        <v>596</v>
      </c>
      <c r="B488" s="85" t="s">
        <v>1348</v>
      </c>
      <c r="C488" s="33" t="s">
        <v>1611</v>
      </c>
      <c r="D488" s="41"/>
      <c r="E488" s="41"/>
      <c r="F488" s="255" t="s">
        <v>1610</v>
      </c>
      <c r="G488" s="256"/>
      <c r="H488" s="37"/>
      <c r="BL488" s="164"/>
      <c r="BM488" s="165"/>
    </row>
    <row r="489" spans="1:65" ht="12.75" x14ac:dyDescent="0.2">
      <c r="A489" s="161" t="s">
        <v>597</v>
      </c>
      <c r="B489" s="85" t="s">
        <v>1349</v>
      </c>
      <c r="C489" s="80" t="s">
        <v>1613</v>
      </c>
      <c r="D489" s="41"/>
      <c r="E489" s="41"/>
      <c r="F489" s="255" t="s">
        <v>1610</v>
      </c>
      <c r="G489" s="256"/>
      <c r="H489" s="37"/>
      <c r="BL489" s="164"/>
      <c r="BM489" s="165"/>
    </row>
    <row r="490" spans="1:65" ht="12.75" x14ac:dyDescent="0.2">
      <c r="A490" s="161" t="s">
        <v>598</v>
      </c>
      <c r="B490" s="85" t="s">
        <v>1350</v>
      </c>
      <c r="C490" s="33" t="s">
        <v>1611</v>
      </c>
      <c r="D490" s="41"/>
      <c r="E490" s="41"/>
      <c r="F490" s="255" t="s">
        <v>1610</v>
      </c>
      <c r="G490" s="256"/>
      <c r="H490" s="37"/>
      <c r="BL490" s="164"/>
      <c r="BM490" s="165"/>
    </row>
    <row r="491" spans="1:65" ht="12.75" x14ac:dyDescent="0.2">
      <c r="A491" s="161" t="s">
        <v>599</v>
      </c>
      <c r="B491" s="85" t="s">
        <v>1351</v>
      </c>
      <c r="C491" s="33" t="s">
        <v>1611</v>
      </c>
      <c r="D491" s="41"/>
      <c r="E491" s="41"/>
      <c r="F491" s="255" t="s">
        <v>1610</v>
      </c>
      <c r="G491" s="256"/>
      <c r="H491" s="37"/>
      <c r="BL491" s="164"/>
      <c r="BM491" s="165"/>
    </row>
    <row r="492" spans="1:65" ht="25.5" x14ac:dyDescent="0.2">
      <c r="A492" s="161" t="s">
        <v>1352</v>
      </c>
      <c r="B492" s="76" t="s">
        <v>1353</v>
      </c>
      <c r="C492" s="33" t="s">
        <v>1611</v>
      </c>
      <c r="D492" s="71"/>
      <c r="E492" s="71"/>
      <c r="F492" s="255" t="s">
        <v>1610</v>
      </c>
      <c r="G492" s="256"/>
      <c r="H492" s="37"/>
      <c r="BL492" s="164"/>
      <c r="BM492" s="165"/>
    </row>
    <row r="493" spans="1:65" ht="25.5" x14ac:dyDescent="0.2">
      <c r="A493" s="161" t="s">
        <v>1354</v>
      </c>
      <c r="B493" s="76" t="s">
        <v>1355</v>
      </c>
      <c r="C493" s="33" t="s">
        <v>1611</v>
      </c>
      <c r="D493" s="71"/>
      <c r="E493" s="71"/>
      <c r="F493" s="255" t="s">
        <v>1610</v>
      </c>
      <c r="G493" s="256"/>
      <c r="H493" s="37"/>
      <c r="BL493" s="164"/>
      <c r="BM493" s="165"/>
    </row>
    <row r="494" spans="1:65" ht="25.5" x14ac:dyDescent="0.2">
      <c r="A494" s="161" t="s">
        <v>1356</v>
      </c>
      <c r="B494" s="76" t="s">
        <v>1357</v>
      </c>
      <c r="C494" s="33" t="s">
        <v>1611</v>
      </c>
      <c r="D494" s="71"/>
      <c r="E494" s="71"/>
      <c r="F494" s="255" t="s">
        <v>1610</v>
      </c>
      <c r="G494" s="256"/>
      <c r="H494" s="37"/>
      <c r="BL494" s="164"/>
      <c r="BM494" s="165"/>
    </row>
    <row r="495" spans="1:65" ht="102" x14ac:dyDescent="0.2">
      <c r="A495" s="161" t="s">
        <v>1560</v>
      </c>
      <c r="B495" s="85" t="s">
        <v>1358</v>
      </c>
      <c r="C495" s="33" t="s">
        <v>1611</v>
      </c>
      <c r="D495" s="71"/>
      <c r="E495" s="71"/>
      <c r="F495" s="255" t="s">
        <v>1610</v>
      </c>
      <c r="G495" s="256"/>
      <c r="H495" s="37"/>
      <c r="BL495" s="164"/>
      <c r="BM495" s="165"/>
    </row>
    <row r="496" spans="1:65" ht="76.5" x14ac:dyDescent="0.2">
      <c r="A496" s="161" t="s">
        <v>600</v>
      </c>
      <c r="B496" s="204" t="s">
        <v>1650</v>
      </c>
      <c r="C496" s="33" t="s">
        <v>1611</v>
      </c>
      <c r="D496" s="72" t="s">
        <v>1340</v>
      </c>
      <c r="E496" s="71"/>
      <c r="F496" s="255" t="s">
        <v>1610</v>
      </c>
      <c r="G496" s="256"/>
      <c r="H496" s="37"/>
      <c r="BL496" s="164"/>
      <c r="BM496" s="165"/>
    </row>
    <row r="497" spans="1:65" ht="255" customHeight="1" x14ac:dyDescent="0.2">
      <c r="A497" s="161" t="s">
        <v>601</v>
      </c>
      <c r="B497" s="243" t="s">
        <v>1648</v>
      </c>
      <c r="C497" s="33" t="s">
        <v>1611</v>
      </c>
      <c r="D497" s="72" t="s">
        <v>1649</v>
      </c>
      <c r="E497" s="71" t="s">
        <v>1663</v>
      </c>
      <c r="F497" s="255" t="s">
        <v>1610</v>
      </c>
      <c r="G497" s="256"/>
      <c r="H497" s="37"/>
      <c r="BL497" s="164"/>
      <c r="BM497" s="165"/>
    </row>
    <row r="498" spans="1:65" ht="127.5" x14ac:dyDescent="0.2">
      <c r="A498" s="161" t="s">
        <v>602</v>
      </c>
      <c r="B498" s="40" t="s">
        <v>1359</v>
      </c>
      <c r="C498" s="33" t="s">
        <v>1611</v>
      </c>
      <c r="D498" s="41"/>
      <c r="E498" s="41"/>
      <c r="F498" s="255" t="s">
        <v>1610</v>
      </c>
      <c r="G498" s="256"/>
      <c r="H498" s="37"/>
      <c r="BL498" s="164"/>
      <c r="BM498" s="165"/>
    </row>
    <row r="499" spans="1:65" ht="25.5" x14ac:dyDescent="0.2">
      <c r="A499" s="161" t="s">
        <v>1360</v>
      </c>
      <c r="B499" s="76" t="s">
        <v>1651</v>
      </c>
      <c r="C499" s="33" t="s">
        <v>1611</v>
      </c>
      <c r="D499" s="71"/>
      <c r="E499" s="71"/>
      <c r="F499" s="255" t="s">
        <v>1610</v>
      </c>
      <c r="G499" s="256"/>
      <c r="H499" s="37"/>
      <c r="BL499" s="164"/>
      <c r="BM499" s="165"/>
    </row>
    <row r="500" spans="1:65" ht="25.5" x14ac:dyDescent="0.2">
      <c r="A500" s="161" t="s">
        <v>1361</v>
      </c>
      <c r="B500" s="76" t="s">
        <v>1652</v>
      </c>
      <c r="C500" s="33" t="s">
        <v>1611</v>
      </c>
      <c r="D500" s="71"/>
      <c r="E500" s="71"/>
      <c r="F500" s="255" t="s">
        <v>1610</v>
      </c>
      <c r="G500" s="256"/>
      <c r="H500" s="37"/>
      <c r="BL500" s="164"/>
      <c r="BM500" s="165"/>
    </row>
    <row r="501" spans="1:65" ht="51" x14ac:dyDescent="0.2">
      <c r="A501" s="161" t="s">
        <v>603</v>
      </c>
      <c r="B501" s="40" t="s">
        <v>1362</v>
      </c>
      <c r="C501" s="33" t="s">
        <v>1611</v>
      </c>
      <c r="D501" s="72" t="s">
        <v>1363</v>
      </c>
      <c r="E501" s="71"/>
      <c r="F501" s="255" t="s">
        <v>1610</v>
      </c>
      <c r="G501" s="256"/>
      <c r="H501" s="37"/>
      <c r="BL501" s="164"/>
      <c r="BM501" s="165"/>
    </row>
    <row r="502" spans="1:65" ht="45" x14ac:dyDescent="0.2">
      <c r="A502" s="161" t="s">
        <v>604</v>
      </c>
      <c r="B502" s="86" t="s">
        <v>1556</v>
      </c>
      <c r="C502" s="33" t="s">
        <v>1611</v>
      </c>
      <c r="D502" s="87" t="s">
        <v>906</v>
      </c>
      <c r="E502" s="35" t="s">
        <v>905</v>
      </c>
      <c r="F502" s="255" t="s">
        <v>1610</v>
      </c>
      <c r="G502" s="256"/>
      <c r="H502" s="37"/>
      <c r="BL502" s="164"/>
      <c r="BM502" s="165"/>
    </row>
    <row r="503" spans="1:65" ht="25.5" x14ac:dyDescent="0.2">
      <c r="A503" s="161" t="s">
        <v>1364</v>
      </c>
      <c r="B503" s="76" t="s">
        <v>1365</v>
      </c>
      <c r="C503" s="33" t="s">
        <v>1611</v>
      </c>
      <c r="D503" s="71"/>
      <c r="E503" s="71"/>
      <c r="F503" s="255" t="s">
        <v>1610</v>
      </c>
      <c r="G503" s="256"/>
      <c r="H503" s="37"/>
      <c r="BL503" s="164"/>
      <c r="BM503" s="165"/>
    </row>
    <row r="504" spans="1:65" ht="25.5" x14ac:dyDescent="0.2">
      <c r="A504" s="161" t="s">
        <v>1557</v>
      </c>
      <c r="B504" s="76" t="s">
        <v>1558</v>
      </c>
      <c r="C504" s="33" t="s">
        <v>1611</v>
      </c>
      <c r="D504" s="71"/>
      <c r="E504" s="71"/>
      <c r="F504" s="255" t="s">
        <v>1610</v>
      </c>
      <c r="G504" s="256"/>
      <c r="H504" s="37"/>
      <c r="BL504" s="164"/>
      <c r="BM504" s="165"/>
    </row>
    <row r="505" spans="1:65" ht="38.25" x14ac:dyDescent="0.2">
      <c r="A505" s="161" t="s">
        <v>605</v>
      </c>
      <c r="B505" s="66" t="s">
        <v>1366</v>
      </c>
      <c r="C505" s="33" t="s">
        <v>1611</v>
      </c>
      <c r="D505" s="72" t="s">
        <v>1367</v>
      </c>
      <c r="E505" s="71"/>
      <c r="F505" s="255" t="s">
        <v>1610</v>
      </c>
      <c r="G505" s="256"/>
      <c r="H505" s="37"/>
      <c r="BL505" s="164"/>
      <c r="BM505" s="165"/>
    </row>
    <row r="506" spans="1:65" ht="178.5" customHeight="1" x14ac:dyDescent="0.2">
      <c r="A506" s="161" t="s">
        <v>606</v>
      </c>
      <c r="B506" s="241" t="s">
        <v>1659</v>
      </c>
      <c r="C506" s="33" t="s">
        <v>1611</v>
      </c>
      <c r="D506" s="72" t="s">
        <v>1658</v>
      </c>
      <c r="E506" s="72" t="s">
        <v>1587</v>
      </c>
      <c r="F506" s="255" t="s">
        <v>1610</v>
      </c>
      <c r="G506" s="256"/>
      <c r="H506" s="37"/>
      <c r="BL506" s="164"/>
      <c r="BM506" s="165"/>
    </row>
    <row r="507" spans="1:65" ht="12.75" x14ac:dyDescent="0.2">
      <c r="A507" s="161" t="s">
        <v>607</v>
      </c>
      <c r="B507" s="85" t="s">
        <v>1368</v>
      </c>
      <c r="C507" s="33" t="s">
        <v>1611</v>
      </c>
      <c r="D507" s="73"/>
      <c r="E507" s="38"/>
      <c r="F507" s="255" t="s">
        <v>1610</v>
      </c>
      <c r="G507" s="256"/>
      <c r="H507" s="37"/>
      <c r="BL507" s="164"/>
      <c r="BM507" s="165"/>
    </row>
    <row r="508" spans="1:65" ht="12.75" x14ac:dyDescent="0.2">
      <c r="A508" s="161" t="s">
        <v>1369</v>
      </c>
      <c r="B508" s="85" t="s">
        <v>1370</v>
      </c>
      <c r="C508" s="80" t="s">
        <v>1614</v>
      </c>
      <c r="D508" s="73"/>
      <c r="E508" s="38"/>
      <c r="F508" s="255" t="s">
        <v>1610</v>
      </c>
      <c r="G508" s="256"/>
      <c r="H508" s="37"/>
      <c r="BL508" s="164"/>
      <c r="BM508" s="165"/>
    </row>
    <row r="509" spans="1:65" ht="12.75" x14ac:dyDescent="0.2">
      <c r="A509" s="161" t="s">
        <v>1371</v>
      </c>
      <c r="B509" s="85" t="s">
        <v>1372</v>
      </c>
      <c r="C509" s="80" t="s">
        <v>1614</v>
      </c>
      <c r="D509" s="73"/>
      <c r="E509" s="38"/>
      <c r="F509" s="255" t="s">
        <v>1610</v>
      </c>
      <c r="G509" s="256"/>
      <c r="H509" s="37"/>
      <c r="BL509" s="164"/>
      <c r="BM509" s="165"/>
    </row>
    <row r="510" spans="1:65" ht="12.75" x14ac:dyDescent="0.2">
      <c r="A510" s="161" t="s">
        <v>1373</v>
      </c>
      <c r="B510" s="85" t="s">
        <v>1374</v>
      </c>
      <c r="C510" s="80" t="s">
        <v>1611</v>
      </c>
      <c r="D510" s="73"/>
      <c r="E510" s="38"/>
      <c r="F510" s="255" t="s">
        <v>1610</v>
      </c>
      <c r="G510" s="256"/>
      <c r="H510" s="37"/>
      <c r="BL510" s="164"/>
      <c r="BM510" s="165"/>
    </row>
    <row r="511" spans="1:65" ht="12.75" x14ac:dyDescent="0.2">
      <c r="A511" s="161" t="s">
        <v>1375</v>
      </c>
      <c r="B511" s="85" t="s">
        <v>1376</v>
      </c>
      <c r="C511" s="80" t="s">
        <v>1614</v>
      </c>
      <c r="D511" s="73"/>
      <c r="E511" s="38"/>
      <c r="F511" s="255" t="s">
        <v>1610</v>
      </c>
      <c r="G511" s="256"/>
      <c r="H511" s="37"/>
      <c r="BL511" s="164"/>
      <c r="BM511" s="165"/>
    </row>
    <row r="512" spans="1:65" ht="12.75" x14ac:dyDescent="0.2">
      <c r="A512" s="161" t="s">
        <v>1377</v>
      </c>
      <c r="B512" s="85" t="s">
        <v>1378</v>
      </c>
      <c r="C512" s="80" t="s">
        <v>1611</v>
      </c>
      <c r="D512" s="73"/>
      <c r="E512" s="38"/>
      <c r="F512" s="255" t="s">
        <v>1610</v>
      </c>
      <c r="G512" s="256"/>
      <c r="H512" s="37"/>
      <c r="BL512" s="164"/>
      <c r="BM512" s="165"/>
    </row>
    <row r="513" spans="1:65" ht="12.75" x14ac:dyDescent="0.2">
      <c r="A513" s="161" t="s">
        <v>1379</v>
      </c>
      <c r="B513" s="85" t="s">
        <v>1380</v>
      </c>
      <c r="C513" s="80" t="s">
        <v>1613</v>
      </c>
      <c r="D513" s="73"/>
      <c r="E513" s="38"/>
      <c r="F513" s="255" t="s">
        <v>1610</v>
      </c>
      <c r="G513" s="256"/>
      <c r="H513" s="37"/>
      <c r="BL513" s="164"/>
      <c r="BM513" s="165"/>
    </row>
    <row r="514" spans="1:65" ht="25.5" x14ac:dyDescent="0.2">
      <c r="A514" s="161" t="s">
        <v>1381</v>
      </c>
      <c r="B514" s="76" t="s">
        <v>1382</v>
      </c>
      <c r="C514" s="80" t="s">
        <v>1611</v>
      </c>
      <c r="D514" s="71"/>
      <c r="E514" s="71"/>
      <c r="F514" s="255" t="s">
        <v>1610</v>
      </c>
      <c r="G514" s="256"/>
      <c r="H514" s="37"/>
      <c r="BL514" s="164"/>
      <c r="BM514" s="165"/>
    </row>
    <row r="515" spans="1:65" ht="25.5" x14ac:dyDescent="0.2">
      <c r="A515" s="161" t="s">
        <v>1383</v>
      </c>
      <c r="B515" s="76" t="s">
        <v>1384</v>
      </c>
      <c r="C515" s="80" t="s">
        <v>1611</v>
      </c>
      <c r="D515" s="71"/>
      <c r="E515" s="71"/>
      <c r="F515" s="255" t="s">
        <v>1610</v>
      </c>
      <c r="G515" s="256"/>
      <c r="H515" s="37"/>
      <c r="BL515" s="164"/>
      <c r="BM515" s="165"/>
    </row>
    <row r="516" spans="1:65" ht="25.5" x14ac:dyDescent="0.2">
      <c r="A516" s="161" t="s">
        <v>1385</v>
      </c>
      <c r="B516" s="76" t="s">
        <v>1386</v>
      </c>
      <c r="C516" s="80" t="s">
        <v>1611</v>
      </c>
      <c r="D516" s="71"/>
      <c r="E516" s="71"/>
      <c r="F516" s="255" t="s">
        <v>1610</v>
      </c>
      <c r="G516" s="256"/>
      <c r="H516" s="37"/>
      <c r="BL516" s="164"/>
      <c r="BM516" s="165"/>
    </row>
    <row r="517" spans="1:65" ht="38.25" x14ac:dyDescent="0.2">
      <c r="A517" s="161" t="s">
        <v>608</v>
      </c>
      <c r="B517" s="66" t="s">
        <v>1387</v>
      </c>
      <c r="C517" s="71" t="s">
        <v>1611</v>
      </c>
      <c r="D517" s="34" t="s">
        <v>1388</v>
      </c>
      <c r="E517" s="71"/>
      <c r="F517" s="255" t="s">
        <v>1610</v>
      </c>
      <c r="G517" s="256"/>
      <c r="H517" s="37"/>
      <c r="BL517" s="164"/>
      <c r="BM517" s="165"/>
    </row>
    <row r="518" spans="1:65" ht="178.5" customHeight="1" x14ac:dyDescent="0.2">
      <c r="A518" s="161" t="s">
        <v>609</v>
      </c>
      <c r="B518" s="241" t="s">
        <v>1659</v>
      </c>
      <c r="C518" s="33" t="s">
        <v>1611</v>
      </c>
      <c r="D518" s="72" t="s">
        <v>1658</v>
      </c>
      <c r="E518" s="72" t="s">
        <v>1587</v>
      </c>
      <c r="F518" s="255" t="s">
        <v>1610</v>
      </c>
      <c r="G518" s="256"/>
      <c r="H518" s="37"/>
      <c r="BL518" s="164"/>
      <c r="BM518" s="165"/>
    </row>
    <row r="519" spans="1:65" ht="12.75" x14ac:dyDescent="0.2">
      <c r="A519" s="161" t="s">
        <v>610</v>
      </c>
      <c r="B519" s="85" t="s">
        <v>1389</v>
      </c>
      <c r="C519" s="80" t="s">
        <v>1611</v>
      </c>
      <c r="D519" s="73"/>
      <c r="E519" s="38"/>
      <c r="F519" s="255" t="s">
        <v>1610</v>
      </c>
      <c r="G519" s="256"/>
      <c r="H519" s="37"/>
      <c r="BL519" s="164"/>
      <c r="BM519" s="165"/>
    </row>
    <row r="520" spans="1:65" ht="12.75" x14ac:dyDescent="0.2">
      <c r="A520" s="161" t="s">
        <v>1390</v>
      </c>
      <c r="B520" s="85" t="s">
        <v>1391</v>
      </c>
      <c r="C520" s="80" t="s">
        <v>1614</v>
      </c>
      <c r="D520" s="73"/>
      <c r="E520" s="38"/>
      <c r="F520" s="255" t="s">
        <v>1610</v>
      </c>
      <c r="G520" s="256"/>
      <c r="H520" s="37"/>
      <c r="BL520" s="164"/>
      <c r="BM520" s="165"/>
    </row>
    <row r="521" spans="1:65" ht="12.75" x14ac:dyDescent="0.2">
      <c r="A521" s="161" t="s">
        <v>1392</v>
      </c>
      <c r="B521" s="85" t="s">
        <v>1393</v>
      </c>
      <c r="C521" s="80" t="s">
        <v>1614</v>
      </c>
      <c r="D521" s="73"/>
      <c r="E521" s="38"/>
      <c r="F521" s="255" t="s">
        <v>1610</v>
      </c>
      <c r="G521" s="256"/>
      <c r="H521" s="37"/>
      <c r="BL521" s="164"/>
      <c r="BM521" s="165"/>
    </row>
    <row r="522" spans="1:65" ht="12.75" x14ac:dyDescent="0.2">
      <c r="A522" s="161" t="s">
        <v>1394</v>
      </c>
      <c r="B522" s="85" t="s">
        <v>1395</v>
      </c>
      <c r="C522" s="80" t="s">
        <v>1611</v>
      </c>
      <c r="D522" s="73"/>
      <c r="E522" s="38"/>
      <c r="F522" s="255" t="s">
        <v>1610</v>
      </c>
      <c r="G522" s="256"/>
      <c r="H522" s="37"/>
      <c r="BL522" s="164"/>
      <c r="BM522" s="165"/>
    </row>
    <row r="523" spans="1:65" ht="12.75" x14ac:dyDescent="0.2">
      <c r="A523" s="161" t="s">
        <v>1396</v>
      </c>
      <c r="B523" s="85" t="s">
        <v>1397</v>
      </c>
      <c r="C523" s="80" t="s">
        <v>1614</v>
      </c>
      <c r="D523" s="73"/>
      <c r="E523" s="38"/>
      <c r="F523" s="255" t="s">
        <v>1610</v>
      </c>
      <c r="G523" s="256"/>
      <c r="H523" s="37"/>
      <c r="BL523" s="164"/>
      <c r="BM523" s="165"/>
    </row>
    <row r="524" spans="1:65" ht="12.75" x14ac:dyDescent="0.2">
      <c r="A524" s="161" t="s">
        <v>1398</v>
      </c>
      <c r="B524" s="85" t="s">
        <v>1399</v>
      </c>
      <c r="C524" s="80" t="s">
        <v>1611</v>
      </c>
      <c r="D524" s="73"/>
      <c r="E524" s="38"/>
      <c r="F524" s="255" t="s">
        <v>1610</v>
      </c>
      <c r="G524" s="256"/>
      <c r="H524" s="37"/>
      <c r="BL524" s="164"/>
      <c r="BM524" s="165"/>
    </row>
    <row r="525" spans="1:65" ht="12.75" x14ac:dyDescent="0.2">
      <c r="A525" s="161" t="s">
        <v>1400</v>
      </c>
      <c r="B525" s="85" t="s">
        <v>1401</v>
      </c>
      <c r="C525" s="80" t="s">
        <v>1613</v>
      </c>
      <c r="D525" s="73"/>
      <c r="E525" s="38"/>
      <c r="F525" s="255" t="s">
        <v>1610</v>
      </c>
      <c r="G525" s="256"/>
      <c r="H525" s="37"/>
      <c r="BL525" s="164"/>
      <c r="BM525" s="165"/>
    </row>
    <row r="526" spans="1:65" ht="25.5" x14ac:dyDescent="0.2">
      <c r="A526" s="161" t="s">
        <v>1402</v>
      </c>
      <c r="B526" s="76" t="s">
        <v>1403</v>
      </c>
      <c r="C526" s="80" t="s">
        <v>1611</v>
      </c>
      <c r="D526" s="71"/>
      <c r="E526" s="71"/>
      <c r="F526" s="255" t="s">
        <v>1610</v>
      </c>
      <c r="G526" s="256"/>
      <c r="H526" s="37"/>
      <c r="BL526" s="164"/>
      <c r="BM526" s="165"/>
    </row>
    <row r="527" spans="1:65" ht="25.5" x14ac:dyDescent="0.2">
      <c r="A527" s="161" t="s">
        <v>1404</v>
      </c>
      <c r="B527" s="76" t="s">
        <v>1405</v>
      </c>
      <c r="C527" s="80" t="s">
        <v>1611</v>
      </c>
      <c r="D527" s="71"/>
      <c r="E527" s="71"/>
      <c r="F527" s="255" t="s">
        <v>1610</v>
      </c>
      <c r="G527" s="256"/>
      <c r="H527" s="37"/>
      <c r="BL527" s="164"/>
      <c r="BM527" s="165"/>
    </row>
    <row r="528" spans="1:65" ht="25.5" x14ac:dyDescent="0.2">
      <c r="A528" s="161" t="s">
        <v>1406</v>
      </c>
      <c r="B528" s="76" t="s">
        <v>1407</v>
      </c>
      <c r="C528" s="80" t="s">
        <v>1611</v>
      </c>
      <c r="D528" s="71"/>
      <c r="E528" s="71"/>
      <c r="F528" s="255" t="s">
        <v>1610</v>
      </c>
      <c r="G528" s="256"/>
      <c r="H528" s="37"/>
      <c r="BL528" s="164"/>
      <c r="BM528" s="165"/>
    </row>
    <row r="529" spans="1:65" ht="38.25" x14ac:dyDescent="0.2">
      <c r="A529" s="161" t="s">
        <v>611</v>
      </c>
      <c r="B529" s="66" t="s">
        <v>1387</v>
      </c>
      <c r="C529" s="71" t="s">
        <v>1611</v>
      </c>
      <c r="D529" s="72" t="s">
        <v>1408</v>
      </c>
      <c r="E529" s="71"/>
      <c r="F529" s="255" t="s">
        <v>1610</v>
      </c>
      <c r="G529" s="256"/>
      <c r="H529" s="37"/>
      <c r="BL529" s="164"/>
      <c r="BM529" s="165"/>
    </row>
    <row r="530" spans="1:65" ht="51" x14ac:dyDescent="0.2">
      <c r="A530" s="161" t="s">
        <v>612</v>
      </c>
      <c r="B530" s="40" t="s">
        <v>1409</v>
      </c>
      <c r="C530" s="71" t="s">
        <v>1611</v>
      </c>
      <c r="D530" s="72" t="s">
        <v>1410</v>
      </c>
      <c r="E530" s="71"/>
      <c r="F530" s="255" t="s">
        <v>1610</v>
      </c>
      <c r="G530" s="256"/>
      <c r="H530" s="37"/>
      <c r="BL530" s="164"/>
      <c r="BM530" s="165"/>
    </row>
    <row r="531" spans="1:65" ht="306" customHeight="1" x14ac:dyDescent="0.2">
      <c r="A531" s="161" t="s">
        <v>613</v>
      </c>
      <c r="B531" s="240" t="s">
        <v>1653</v>
      </c>
      <c r="C531" s="72" t="s">
        <v>1611</v>
      </c>
      <c r="D531" s="72" t="s">
        <v>1628</v>
      </c>
      <c r="E531" s="38" t="s">
        <v>1629</v>
      </c>
      <c r="F531" s="255" t="s">
        <v>1610</v>
      </c>
      <c r="G531" s="256"/>
      <c r="H531" s="37"/>
      <c r="BL531" s="164"/>
      <c r="BM531" s="165"/>
    </row>
    <row r="532" spans="1:65" ht="25.5" x14ac:dyDescent="0.2">
      <c r="A532" s="161" t="s">
        <v>1411</v>
      </c>
      <c r="B532" s="76" t="s">
        <v>1412</v>
      </c>
      <c r="C532" s="80" t="s">
        <v>1611</v>
      </c>
      <c r="D532" s="71"/>
      <c r="E532" s="71"/>
      <c r="F532" s="255" t="s">
        <v>1610</v>
      </c>
      <c r="G532" s="256"/>
      <c r="H532" s="37"/>
      <c r="BL532" s="164"/>
      <c r="BM532" s="165"/>
    </row>
    <row r="533" spans="1:65" ht="25.5" customHeight="1" x14ac:dyDescent="0.2">
      <c r="A533" s="161" t="s">
        <v>614</v>
      </c>
      <c r="B533" s="40" t="s">
        <v>1413</v>
      </c>
      <c r="C533" s="80" t="s">
        <v>1611</v>
      </c>
      <c r="D533" s="41"/>
      <c r="E533" s="71"/>
      <c r="F533" s="255" t="s">
        <v>1610</v>
      </c>
      <c r="G533" s="256"/>
      <c r="H533" s="37"/>
      <c r="BL533" s="164"/>
      <c r="BM533" s="165"/>
    </row>
    <row r="534" spans="1:65" ht="25.5" customHeight="1" x14ac:dyDescent="0.2">
      <c r="A534" s="161" t="s">
        <v>615</v>
      </c>
      <c r="B534" s="40" t="s">
        <v>983</v>
      </c>
      <c r="C534" s="80" t="s">
        <v>1611</v>
      </c>
      <c r="D534" s="72" t="s">
        <v>1414</v>
      </c>
      <c r="E534" s="71"/>
      <c r="F534" s="255" t="s">
        <v>1610</v>
      </c>
      <c r="G534" s="256"/>
      <c r="H534" s="37"/>
      <c r="BL534" s="164"/>
      <c r="BM534" s="165"/>
    </row>
    <row r="535" spans="1:65" ht="140.25" x14ac:dyDescent="0.2">
      <c r="A535" s="161" t="s">
        <v>616</v>
      </c>
      <c r="B535" s="240" t="s">
        <v>1632</v>
      </c>
      <c r="C535" s="80" t="s">
        <v>1611</v>
      </c>
      <c r="D535" s="72" t="s">
        <v>1630</v>
      </c>
      <c r="E535" s="72" t="s">
        <v>1631</v>
      </c>
      <c r="F535" s="255" t="s">
        <v>1610</v>
      </c>
      <c r="G535" s="256"/>
      <c r="H535" s="37"/>
      <c r="BL535" s="164"/>
      <c r="BM535" s="165"/>
    </row>
    <row r="536" spans="1:65" ht="25.5" x14ac:dyDescent="0.2">
      <c r="A536" s="161" t="s">
        <v>1415</v>
      </c>
      <c r="B536" s="76" t="s">
        <v>1416</v>
      </c>
      <c r="C536" s="80" t="s">
        <v>1611</v>
      </c>
      <c r="D536" s="71"/>
      <c r="E536" s="71"/>
      <c r="F536" s="255" t="s">
        <v>1610</v>
      </c>
      <c r="G536" s="256"/>
      <c r="H536" s="37"/>
      <c r="BL536" s="164"/>
      <c r="BM536" s="165"/>
    </row>
    <row r="537" spans="1:65" ht="38.25" x14ac:dyDescent="0.2">
      <c r="A537" s="161" t="s">
        <v>617</v>
      </c>
      <c r="B537" s="40" t="s">
        <v>1417</v>
      </c>
      <c r="C537" s="80" t="s">
        <v>1611</v>
      </c>
      <c r="D537" s="41" t="s">
        <v>378</v>
      </c>
      <c r="E537" s="71"/>
      <c r="F537" s="255" t="s">
        <v>1610</v>
      </c>
      <c r="G537" s="256"/>
      <c r="H537" s="37"/>
      <c r="BL537" s="164"/>
      <c r="BM537" s="165"/>
    </row>
    <row r="538" spans="1:65" ht="38.25" x14ac:dyDescent="0.2">
      <c r="A538" s="161" t="s">
        <v>618</v>
      </c>
      <c r="B538" s="40" t="s">
        <v>1418</v>
      </c>
      <c r="C538" s="38" t="s">
        <v>1614</v>
      </c>
      <c r="D538" s="41"/>
      <c r="E538" s="41"/>
      <c r="F538" s="255" t="s">
        <v>1610</v>
      </c>
      <c r="G538" s="256"/>
      <c r="H538" s="70"/>
      <c r="BL538" s="164"/>
      <c r="BM538" s="165"/>
    </row>
    <row r="539" spans="1:65" ht="38.25" x14ac:dyDescent="0.2">
      <c r="A539" s="161" t="s">
        <v>619</v>
      </c>
      <c r="B539" s="40" t="s">
        <v>1344</v>
      </c>
      <c r="C539" s="80" t="s">
        <v>1613</v>
      </c>
      <c r="D539" s="41" t="s">
        <v>1419</v>
      </c>
      <c r="E539" s="41"/>
      <c r="F539" s="255" t="s">
        <v>1610</v>
      </c>
      <c r="G539" s="256"/>
      <c r="H539" s="70"/>
      <c r="BL539" s="164"/>
      <c r="BM539" s="165"/>
    </row>
    <row r="540" spans="1:65" ht="51" x14ac:dyDescent="0.2">
      <c r="A540" s="161" t="s">
        <v>620</v>
      </c>
      <c r="B540" s="40" t="s">
        <v>1420</v>
      </c>
      <c r="C540" s="41" t="s">
        <v>1613</v>
      </c>
      <c r="D540" s="41"/>
      <c r="E540" s="41" t="s">
        <v>1243</v>
      </c>
      <c r="F540" s="255" t="s">
        <v>1610</v>
      </c>
      <c r="G540" s="256"/>
      <c r="H540" s="70"/>
      <c r="BL540" s="164"/>
      <c r="BM540" s="165"/>
    </row>
    <row r="541" spans="1:65" ht="63.75" x14ac:dyDescent="0.2">
      <c r="A541" s="161" t="s">
        <v>621</v>
      </c>
      <c r="B541" s="40" t="s">
        <v>1421</v>
      </c>
      <c r="C541" s="38" t="s">
        <v>1616</v>
      </c>
      <c r="D541" s="41" t="s">
        <v>1422</v>
      </c>
      <c r="E541" s="41"/>
      <c r="F541" s="255" t="s">
        <v>1610</v>
      </c>
      <c r="G541" s="256"/>
      <c r="H541" s="70"/>
      <c r="BL541" s="164"/>
      <c r="BM541" s="165"/>
    </row>
    <row r="542" spans="1:65" ht="51" x14ac:dyDescent="0.2">
      <c r="A542" s="161" t="s">
        <v>622</v>
      </c>
      <c r="B542" s="40" t="s">
        <v>1423</v>
      </c>
      <c r="C542" s="38" t="s">
        <v>1613</v>
      </c>
      <c r="D542" s="41"/>
      <c r="E542" s="71"/>
      <c r="F542" s="255" t="s">
        <v>1610</v>
      </c>
      <c r="G542" s="256"/>
      <c r="H542" s="70"/>
      <c r="BL542" s="164"/>
      <c r="BM542" s="165"/>
    </row>
    <row r="543" spans="1:65" ht="51" x14ac:dyDescent="0.2">
      <c r="A543" s="161" t="s">
        <v>623</v>
      </c>
      <c r="B543" s="85" t="s">
        <v>1424</v>
      </c>
      <c r="C543" s="38" t="s">
        <v>1611</v>
      </c>
      <c r="D543" s="41"/>
      <c r="E543" s="71" t="s">
        <v>1425</v>
      </c>
      <c r="F543" s="255" t="s">
        <v>1610</v>
      </c>
      <c r="G543" s="256"/>
      <c r="H543" s="70"/>
      <c r="BL543" s="164"/>
      <c r="BM543" s="165"/>
    </row>
    <row r="544" spans="1:65" ht="293.25" customHeight="1" x14ac:dyDescent="0.2">
      <c r="A544" s="161" t="s">
        <v>624</v>
      </c>
      <c r="B544" s="240" t="s">
        <v>1633</v>
      </c>
      <c r="C544" s="38" t="s">
        <v>1611</v>
      </c>
      <c r="D544" s="72" t="s">
        <v>1634</v>
      </c>
      <c r="E544" s="38" t="s">
        <v>1635</v>
      </c>
      <c r="F544" s="255" t="s">
        <v>1610</v>
      </c>
      <c r="G544" s="256"/>
      <c r="H544" s="70"/>
      <c r="BL544" s="164"/>
      <c r="BM544" s="165"/>
    </row>
    <row r="545" spans="1:65" ht="25.5" x14ac:dyDescent="0.2">
      <c r="A545" s="161" t="s">
        <v>1426</v>
      </c>
      <c r="B545" s="76" t="s">
        <v>1427</v>
      </c>
      <c r="C545" s="80" t="s">
        <v>1611</v>
      </c>
      <c r="D545" s="71"/>
      <c r="E545" s="71"/>
      <c r="F545" s="255" t="s">
        <v>1610</v>
      </c>
      <c r="G545" s="256"/>
      <c r="H545" s="70"/>
      <c r="BL545" s="164"/>
      <c r="BM545" s="165"/>
    </row>
    <row r="546" spans="1:65" ht="38.25" x14ac:dyDescent="0.2">
      <c r="A546" s="161" t="s">
        <v>625</v>
      </c>
      <c r="B546" s="40" t="s">
        <v>1428</v>
      </c>
      <c r="C546" s="80" t="s">
        <v>1611</v>
      </c>
      <c r="D546" s="41" t="s">
        <v>378</v>
      </c>
      <c r="E546" s="71"/>
      <c r="F546" s="255" t="s">
        <v>1610</v>
      </c>
      <c r="G546" s="256"/>
      <c r="H546" s="70"/>
      <c r="BL546" s="164"/>
      <c r="BM546" s="165"/>
    </row>
    <row r="547" spans="1:65" ht="25.5" x14ac:dyDescent="0.2">
      <c r="A547" s="161" t="s">
        <v>626</v>
      </c>
      <c r="B547" s="40" t="s">
        <v>996</v>
      </c>
      <c r="C547" s="80" t="s">
        <v>1611</v>
      </c>
      <c r="D547" s="41"/>
      <c r="E547" s="41"/>
      <c r="F547" s="255" t="s">
        <v>1610</v>
      </c>
      <c r="G547" s="256"/>
      <c r="H547" s="39"/>
      <c r="BL547" s="164"/>
      <c r="BM547" s="165"/>
    </row>
    <row r="548" spans="1:65" ht="12.75" x14ac:dyDescent="0.2">
      <c r="A548" s="161" t="s">
        <v>627</v>
      </c>
      <c r="B548" s="194" t="s">
        <v>133</v>
      </c>
      <c r="C548" s="80" t="s">
        <v>1611</v>
      </c>
      <c r="D548" s="205"/>
      <c r="E548" s="41"/>
      <c r="F548" s="255" t="s">
        <v>1610</v>
      </c>
      <c r="G548" s="256"/>
      <c r="H548" s="39"/>
      <c r="BL548" s="164"/>
      <c r="BM548" s="165"/>
    </row>
    <row r="549" spans="1:65" ht="38.25" x14ac:dyDescent="0.2">
      <c r="A549" s="161" t="s">
        <v>1429</v>
      </c>
      <c r="B549" s="40" t="s">
        <v>1344</v>
      </c>
      <c r="C549" s="80" t="s">
        <v>1611</v>
      </c>
      <c r="D549" s="239" t="s">
        <v>584</v>
      </c>
      <c r="E549" s="33"/>
      <c r="F549" s="255" t="s">
        <v>1610</v>
      </c>
      <c r="G549" s="256"/>
      <c r="H549" s="62"/>
      <c r="BL549" s="164"/>
      <c r="BM549" s="165"/>
    </row>
    <row r="550" spans="1:65" ht="12.75" x14ac:dyDescent="0.2">
      <c r="A550" s="167"/>
      <c r="B550" s="51"/>
      <c r="C550" s="52"/>
      <c r="D550" s="53"/>
      <c r="E550" s="52"/>
      <c r="F550" s="54">
        <v>1</v>
      </c>
      <c r="G550" s="55"/>
      <c r="H550" s="55">
        <f t="shared" ref="H550" si="17">G550*F550</f>
        <v>0</v>
      </c>
      <c r="BL550" s="164"/>
      <c r="BM550" s="165"/>
    </row>
    <row r="551" spans="1:65" ht="12.75" x14ac:dyDescent="0.2">
      <c r="A551" s="166" t="s">
        <v>628</v>
      </c>
      <c r="B551" s="27" t="s">
        <v>629</v>
      </c>
      <c r="C551" s="28"/>
      <c r="D551" s="28"/>
      <c r="E551" s="28"/>
      <c r="F551" s="29">
        <v>1</v>
      </c>
      <c r="G551" s="30"/>
      <c r="H551" s="31">
        <f t="shared" ref="H551:H621" si="18">G551*F551</f>
        <v>0</v>
      </c>
      <c r="BL551" s="164"/>
      <c r="BM551" s="165"/>
    </row>
    <row r="552" spans="1:65" ht="229.5" x14ac:dyDescent="0.2">
      <c r="A552" s="161" t="s">
        <v>630</v>
      </c>
      <c r="B552" s="241" t="s">
        <v>1638</v>
      </c>
      <c r="C552" s="72" t="s">
        <v>1611</v>
      </c>
      <c r="D552" s="72" t="s">
        <v>1636</v>
      </c>
      <c r="E552" s="71" t="s">
        <v>1637</v>
      </c>
      <c r="F552" s="255" t="s">
        <v>1610</v>
      </c>
      <c r="G552" s="256"/>
      <c r="H552" s="37"/>
      <c r="BL552" s="164"/>
      <c r="BM552" s="165"/>
    </row>
    <row r="553" spans="1:65" ht="25.5" x14ac:dyDescent="0.2">
      <c r="A553" s="161" t="s">
        <v>1430</v>
      </c>
      <c r="B553" s="76" t="s">
        <v>1431</v>
      </c>
      <c r="C553" s="80" t="s">
        <v>1611</v>
      </c>
      <c r="D553" s="71"/>
      <c r="E553" s="71"/>
      <c r="F553" s="255" t="s">
        <v>1610</v>
      </c>
      <c r="G553" s="256"/>
      <c r="H553" s="37"/>
      <c r="BL553" s="164"/>
      <c r="BM553" s="165"/>
    </row>
    <row r="554" spans="1:65" ht="25.5" x14ac:dyDescent="0.2">
      <c r="A554" s="161" t="s">
        <v>1432</v>
      </c>
      <c r="B554" s="76" t="s">
        <v>1433</v>
      </c>
      <c r="C554" s="80" t="s">
        <v>1611</v>
      </c>
      <c r="D554" s="71"/>
      <c r="E554" s="71"/>
      <c r="F554" s="255" t="s">
        <v>1610</v>
      </c>
      <c r="G554" s="256"/>
      <c r="H554" s="37"/>
      <c r="BL554" s="164"/>
      <c r="BM554" s="165"/>
    </row>
    <row r="555" spans="1:65" ht="63.75" x14ac:dyDescent="0.2">
      <c r="A555" s="161" t="s">
        <v>631</v>
      </c>
      <c r="B555" s="40" t="s">
        <v>1434</v>
      </c>
      <c r="C555" s="71" t="s">
        <v>1611</v>
      </c>
      <c r="D555" s="72" t="s">
        <v>1435</v>
      </c>
      <c r="E555" s="71"/>
      <c r="F555" s="255" t="s">
        <v>1610</v>
      </c>
      <c r="G555" s="256"/>
      <c r="H555" s="37"/>
      <c r="BL555" s="164"/>
      <c r="BM555" s="165"/>
    </row>
    <row r="556" spans="1:65" ht="243.75" x14ac:dyDescent="0.2">
      <c r="A556" s="161" t="s">
        <v>632</v>
      </c>
      <c r="B556" s="241" t="s">
        <v>1657</v>
      </c>
      <c r="C556" s="71" t="s">
        <v>1611</v>
      </c>
      <c r="D556" s="41" t="s">
        <v>1655</v>
      </c>
      <c r="E556" s="41" t="s">
        <v>1588</v>
      </c>
      <c r="F556" s="255" t="s">
        <v>1610</v>
      </c>
      <c r="G556" s="256"/>
      <c r="H556" s="37"/>
      <c r="BL556" s="164"/>
      <c r="BM556" s="165"/>
    </row>
    <row r="557" spans="1:65" ht="12.75" x14ac:dyDescent="0.2">
      <c r="A557" s="161" t="s">
        <v>633</v>
      </c>
      <c r="B557" s="85" t="s">
        <v>1436</v>
      </c>
      <c r="C557" s="80" t="s">
        <v>1611</v>
      </c>
      <c r="D557" s="41"/>
      <c r="E557" s="41"/>
      <c r="F557" s="255" t="s">
        <v>1610</v>
      </c>
      <c r="G557" s="256"/>
      <c r="H557" s="37"/>
      <c r="BL557" s="164"/>
      <c r="BM557" s="165"/>
    </row>
    <row r="558" spans="1:65" ht="12.75" x14ac:dyDescent="0.2">
      <c r="A558" s="161" t="s">
        <v>1437</v>
      </c>
      <c r="B558" s="85" t="s">
        <v>1438</v>
      </c>
      <c r="C558" s="80" t="s">
        <v>1611</v>
      </c>
      <c r="D558" s="41"/>
      <c r="E558" s="41"/>
      <c r="F558" s="255" t="s">
        <v>1610</v>
      </c>
      <c r="G558" s="256"/>
      <c r="H558" s="37"/>
      <c r="BL558" s="164"/>
      <c r="BM558" s="165"/>
    </row>
    <row r="559" spans="1:65" ht="12.75" x14ac:dyDescent="0.2">
      <c r="A559" s="161" t="s">
        <v>1439</v>
      </c>
      <c r="B559" s="85" t="s">
        <v>1440</v>
      </c>
      <c r="C559" s="80" t="s">
        <v>1611</v>
      </c>
      <c r="D559" s="41"/>
      <c r="E559" s="41"/>
      <c r="F559" s="255" t="s">
        <v>1610</v>
      </c>
      <c r="G559" s="256"/>
      <c r="H559" s="37"/>
      <c r="BL559" s="164"/>
      <c r="BM559" s="165"/>
    </row>
    <row r="560" spans="1:65" ht="12.75" x14ac:dyDescent="0.2">
      <c r="A560" s="161" t="s">
        <v>1441</v>
      </c>
      <c r="B560" s="85" t="s">
        <v>1442</v>
      </c>
      <c r="C560" s="80" t="s">
        <v>1611</v>
      </c>
      <c r="D560" s="41"/>
      <c r="E560" s="41"/>
      <c r="F560" s="255" t="s">
        <v>1610</v>
      </c>
      <c r="G560" s="256"/>
      <c r="H560" s="37"/>
      <c r="BL560" s="164"/>
      <c r="BM560" s="165"/>
    </row>
    <row r="561" spans="1:65" ht="12.75" x14ac:dyDescent="0.2">
      <c r="A561" s="161" t="s">
        <v>1443</v>
      </c>
      <c r="B561" s="85" t="s">
        <v>1444</v>
      </c>
      <c r="C561" s="80" t="s">
        <v>1613</v>
      </c>
      <c r="D561" s="41"/>
      <c r="E561" s="41"/>
      <c r="F561" s="255" t="s">
        <v>1610</v>
      </c>
      <c r="G561" s="256"/>
      <c r="H561" s="37"/>
      <c r="BL561" s="164"/>
      <c r="BM561" s="165"/>
    </row>
    <row r="562" spans="1:65" ht="12.75" x14ac:dyDescent="0.2">
      <c r="A562" s="161" t="s">
        <v>1445</v>
      </c>
      <c r="B562" s="85" t="s">
        <v>1446</v>
      </c>
      <c r="C562" s="80" t="s">
        <v>1611</v>
      </c>
      <c r="D562" s="41"/>
      <c r="E562" s="41"/>
      <c r="F562" s="255" t="s">
        <v>1610</v>
      </c>
      <c r="G562" s="256"/>
      <c r="H562" s="37"/>
      <c r="BL562" s="164"/>
      <c r="BM562" s="165"/>
    </row>
    <row r="563" spans="1:65" ht="12.75" x14ac:dyDescent="0.2">
      <c r="A563" s="161" t="s">
        <v>1447</v>
      </c>
      <c r="B563" s="85" t="s">
        <v>1448</v>
      </c>
      <c r="C563" s="80" t="s">
        <v>1613</v>
      </c>
      <c r="D563" s="41"/>
      <c r="E563" s="41"/>
      <c r="F563" s="255" t="s">
        <v>1610</v>
      </c>
      <c r="G563" s="256"/>
      <c r="H563" s="37"/>
      <c r="BL563" s="164"/>
      <c r="BM563" s="165"/>
    </row>
    <row r="564" spans="1:65" ht="25.5" x14ac:dyDescent="0.2">
      <c r="A564" s="161" t="s">
        <v>1449</v>
      </c>
      <c r="B564" s="76" t="s">
        <v>1450</v>
      </c>
      <c r="C564" s="80" t="s">
        <v>1611</v>
      </c>
      <c r="D564" s="71"/>
      <c r="E564" s="71"/>
      <c r="F564" s="255" t="s">
        <v>1610</v>
      </c>
      <c r="G564" s="256"/>
      <c r="H564" s="37"/>
      <c r="BL564" s="164"/>
      <c r="BM564" s="165"/>
    </row>
    <row r="565" spans="1:65" ht="25.5" x14ac:dyDescent="0.2">
      <c r="A565" s="161" t="s">
        <v>1451</v>
      </c>
      <c r="B565" s="76" t="s">
        <v>1452</v>
      </c>
      <c r="C565" s="80" t="s">
        <v>1611</v>
      </c>
      <c r="D565" s="71"/>
      <c r="E565" s="71"/>
      <c r="F565" s="255" t="s">
        <v>1610</v>
      </c>
      <c r="G565" s="256"/>
      <c r="H565" s="37"/>
      <c r="BL565" s="164"/>
      <c r="BM565" s="165"/>
    </row>
    <row r="566" spans="1:65" ht="25.5" x14ac:dyDescent="0.2">
      <c r="A566" s="161" t="s">
        <v>1453</v>
      </c>
      <c r="B566" s="76" t="s">
        <v>1454</v>
      </c>
      <c r="C566" s="80" t="s">
        <v>1611</v>
      </c>
      <c r="D566" s="71"/>
      <c r="E566" s="71"/>
      <c r="F566" s="255" t="s">
        <v>1610</v>
      </c>
      <c r="G566" s="256"/>
      <c r="H566" s="37"/>
      <c r="BL566" s="164"/>
      <c r="BM566" s="165"/>
    </row>
    <row r="567" spans="1:65" ht="38.25" x14ac:dyDescent="0.2">
      <c r="A567" s="161" t="s">
        <v>634</v>
      </c>
      <c r="B567" s="40" t="s">
        <v>1455</v>
      </c>
      <c r="C567" s="71" t="s">
        <v>1611</v>
      </c>
      <c r="D567" s="72" t="s">
        <v>1456</v>
      </c>
      <c r="E567" s="71"/>
      <c r="F567" s="255" t="s">
        <v>1610</v>
      </c>
      <c r="G567" s="256"/>
      <c r="H567" s="37"/>
      <c r="BL567" s="164"/>
      <c r="BM567" s="165"/>
    </row>
    <row r="568" spans="1:65" ht="38.25" x14ac:dyDescent="0.2">
      <c r="A568" s="161" t="s">
        <v>635</v>
      </c>
      <c r="B568" s="40" t="s">
        <v>1455</v>
      </c>
      <c r="C568" s="71" t="s">
        <v>1611</v>
      </c>
      <c r="D568" s="72" t="s">
        <v>1230</v>
      </c>
      <c r="E568" s="71"/>
      <c r="F568" s="255" t="s">
        <v>1610</v>
      </c>
      <c r="G568" s="256"/>
      <c r="H568" s="37"/>
      <c r="BL568" s="164"/>
      <c r="BM568" s="165"/>
    </row>
    <row r="569" spans="1:65" ht="63.75" x14ac:dyDescent="0.2">
      <c r="A569" s="161" t="s">
        <v>636</v>
      </c>
      <c r="B569" s="204" t="s">
        <v>1457</v>
      </c>
      <c r="C569" s="71" t="s">
        <v>1611</v>
      </c>
      <c r="D569" s="72" t="s">
        <v>1458</v>
      </c>
      <c r="E569" s="71"/>
      <c r="F569" s="255" t="s">
        <v>1610</v>
      </c>
      <c r="G569" s="256"/>
      <c r="H569" s="37"/>
      <c r="BL569" s="164"/>
      <c r="BM569" s="165"/>
    </row>
    <row r="570" spans="1:65" ht="229.5" x14ac:dyDescent="0.2">
      <c r="A570" s="161" t="s">
        <v>637</v>
      </c>
      <c r="B570" s="241" t="s">
        <v>1639</v>
      </c>
      <c r="C570" s="71" t="s">
        <v>1611</v>
      </c>
      <c r="D570" s="72" t="s">
        <v>1636</v>
      </c>
      <c r="E570" s="71" t="s">
        <v>1637</v>
      </c>
      <c r="F570" s="255" t="s">
        <v>1610</v>
      </c>
      <c r="G570" s="256"/>
      <c r="H570" s="37"/>
      <c r="BL570" s="164"/>
      <c r="BM570" s="165"/>
    </row>
    <row r="571" spans="1:65" ht="25.5" x14ac:dyDescent="0.2">
      <c r="A571" s="161" t="s">
        <v>638</v>
      </c>
      <c r="B571" s="76" t="s">
        <v>1459</v>
      </c>
      <c r="C571" s="80" t="s">
        <v>1611</v>
      </c>
      <c r="D571" s="71"/>
      <c r="E571" s="71"/>
      <c r="F571" s="255" t="s">
        <v>1610</v>
      </c>
      <c r="G571" s="256"/>
      <c r="H571" s="37"/>
      <c r="BL571" s="164"/>
      <c r="BM571" s="165"/>
    </row>
    <row r="572" spans="1:65" ht="25.5" x14ac:dyDescent="0.2">
      <c r="A572" s="161" t="s">
        <v>1460</v>
      </c>
      <c r="B572" s="76" t="s">
        <v>1461</v>
      </c>
      <c r="C572" s="80" t="s">
        <v>1611</v>
      </c>
      <c r="D572" s="71"/>
      <c r="E572" s="71"/>
      <c r="F572" s="255" t="s">
        <v>1610</v>
      </c>
      <c r="G572" s="256"/>
      <c r="H572" s="37"/>
      <c r="BL572" s="164"/>
      <c r="BM572" s="165"/>
    </row>
    <row r="573" spans="1:65" ht="293.25" customHeight="1" x14ac:dyDescent="0.2">
      <c r="A573" s="161" t="s">
        <v>639</v>
      </c>
      <c r="B573" s="240" t="s">
        <v>1632</v>
      </c>
      <c r="C573" s="80" t="s">
        <v>1611</v>
      </c>
      <c r="D573" s="72" t="s">
        <v>1630</v>
      </c>
      <c r="E573" s="72" t="s">
        <v>1631</v>
      </c>
      <c r="F573" s="255" t="s">
        <v>1610</v>
      </c>
      <c r="G573" s="256"/>
      <c r="H573" s="37"/>
      <c r="BL573" s="164"/>
      <c r="BM573" s="165"/>
    </row>
    <row r="574" spans="1:65" ht="25.5" x14ac:dyDescent="0.2">
      <c r="A574" s="161" t="s">
        <v>1462</v>
      </c>
      <c r="B574" s="76" t="s">
        <v>1463</v>
      </c>
      <c r="C574" s="80" t="s">
        <v>1611</v>
      </c>
      <c r="D574" s="71"/>
      <c r="E574" s="71"/>
      <c r="F574" s="255" t="s">
        <v>1610</v>
      </c>
      <c r="G574" s="256"/>
      <c r="H574" s="37"/>
      <c r="BL574" s="164"/>
      <c r="BM574" s="165"/>
    </row>
    <row r="575" spans="1:65" ht="38.25" x14ac:dyDescent="0.2">
      <c r="A575" s="161" t="s">
        <v>1464</v>
      </c>
      <c r="B575" s="40" t="s">
        <v>1465</v>
      </c>
      <c r="C575" s="80" t="s">
        <v>1611</v>
      </c>
      <c r="D575" s="41" t="s">
        <v>378</v>
      </c>
      <c r="E575" s="71"/>
      <c r="F575" s="255" t="s">
        <v>1610</v>
      </c>
      <c r="G575" s="256"/>
      <c r="H575" s="37"/>
      <c r="BL575" s="164"/>
      <c r="BM575" s="165"/>
    </row>
    <row r="576" spans="1:65" ht="76.5" x14ac:dyDescent="0.2">
      <c r="A576" s="161" t="s">
        <v>640</v>
      </c>
      <c r="B576" s="40" t="s">
        <v>1320</v>
      </c>
      <c r="C576" s="38" t="s">
        <v>1611</v>
      </c>
      <c r="D576" s="72" t="s">
        <v>486</v>
      </c>
      <c r="E576" s="71"/>
      <c r="F576" s="255" t="s">
        <v>1610</v>
      </c>
      <c r="G576" s="256"/>
      <c r="H576" s="37"/>
      <c r="BL576" s="164"/>
      <c r="BM576" s="165"/>
    </row>
    <row r="577" spans="1:65" ht="76.5" x14ac:dyDescent="0.2">
      <c r="A577" s="161" t="s">
        <v>641</v>
      </c>
      <c r="B577" s="40" t="s">
        <v>1466</v>
      </c>
      <c r="C577" s="72" t="s">
        <v>1611</v>
      </c>
      <c r="D577" s="72" t="s">
        <v>1467</v>
      </c>
      <c r="E577" s="72" t="s">
        <v>1468</v>
      </c>
      <c r="F577" s="255" t="s">
        <v>1610</v>
      </c>
      <c r="G577" s="256"/>
      <c r="H577" s="37"/>
      <c r="BL577" s="164"/>
      <c r="BM577" s="165"/>
    </row>
    <row r="578" spans="1:65" ht="38.25" x14ac:dyDescent="0.2">
      <c r="A578" s="161" t="s">
        <v>642</v>
      </c>
      <c r="B578" s="66" t="s">
        <v>1469</v>
      </c>
      <c r="C578" s="71" t="s">
        <v>1611</v>
      </c>
      <c r="D578" s="72" t="s">
        <v>1470</v>
      </c>
      <c r="E578" s="71" t="s">
        <v>1274</v>
      </c>
      <c r="F578" s="255" t="s">
        <v>1610</v>
      </c>
      <c r="G578" s="256"/>
      <c r="H578" s="37"/>
      <c r="BL578" s="164"/>
      <c r="BM578" s="165"/>
    </row>
    <row r="579" spans="1:65" ht="38.25" x14ac:dyDescent="0.2">
      <c r="A579" s="161" t="s">
        <v>643</v>
      </c>
      <c r="B579" s="77" t="s">
        <v>1471</v>
      </c>
      <c r="C579" s="71" t="s">
        <v>1611</v>
      </c>
      <c r="D579" s="71" t="s">
        <v>1472</v>
      </c>
      <c r="E579" s="41" t="s">
        <v>1188</v>
      </c>
      <c r="F579" s="255" t="s">
        <v>1610</v>
      </c>
      <c r="G579" s="256"/>
      <c r="H579" s="37"/>
      <c r="BL579" s="164"/>
      <c r="BM579" s="165"/>
    </row>
    <row r="580" spans="1:65" ht="38.25" x14ac:dyDescent="0.2">
      <c r="A580" s="161" t="s">
        <v>645</v>
      </c>
      <c r="B580" s="76" t="s">
        <v>1473</v>
      </c>
      <c r="C580" s="71" t="s">
        <v>1611</v>
      </c>
      <c r="D580" s="71" t="s">
        <v>1474</v>
      </c>
      <c r="E580" s="71" t="s">
        <v>1475</v>
      </c>
      <c r="F580" s="255" t="s">
        <v>1610</v>
      </c>
      <c r="G580" s="256"/>
      <c r="H580" s="37"/>
      <c r="BL580" s="164"/>
      <c r="BM580" s="165"/>
    </row>
    <row r="581" spans="1:65" ht="63.75" x14ac:dyDescent="0.2">
      <c r="A581" s="161" t="s">
        <v>646</v>
      </c>
      <c r="B581" s="40" t="s">
        <v>1476</v>
      </c>
      <c r="C581" s="38" t="s">
        <v>1611</v>
      </c>
      <c r="D581" s="41" t="s">
        <v>1477</v>
      </c>
      <c r="E581" s="71" t="s">
        <v>974</v>
      </c>
      <c r="F581" s="255" t="s">
        <v>1610</v>
      </c>
      <c r="G581" s="256"/>
      <c r="H581" s="37"/>
      <c r="BL581" s="164"/>
      <c r="BM581" s="165"/>
    </row>
    <row r="582" spans="1:65" ht="38.25" x14ac:dyDescent="0.2">
      <c r="A582" s="161" t="s">
        <v>1478</v>
      </c>
      <c r="B582" s="40" t="s">
        <v>1479</v>
      </c>
      <c r="C582" s="80" t="s">
        <v>1611</v>
      </c>
      <c r="D582" s="41" t="s">
        <v>1480</v>
      </c>
      <c r="E582" s="71"/>
      <c r="F582" s="255" t="s">
        <v>1610</v>
      </c>
      <c r="G582" s="256"/>
      <c r="H582" s="37"/>
      <c r="BL582" s="164"/>
      <c r="BM582" s="165"/>
    </row>
    <row r="583" spans="1:65" ht="25.5" x14ac:dyDescent="0.2">
      <c r="A583" s="161" t="s">
        <v>1481</v>
      </c>
      <c r="B583" s="76" t="s">
        <v>1482</v>
      </c>
      <c r="C583" s="80" t="s">
        <v>1611</v>
      </c>
      <c r="D583" s="71"/>
      <c r="E583" s="71"/>
      <c r="F583" s="255" t="s">
        <v>1610</v>
      </c>
      <c r="G583" s="256"/>
      <c r="H583" s="37"/>
      <c r="BL583" s="164"/>
      <c r="BM583" s="165"/>
    </row>
    <row r="584" spans="1:65" ht="38.25" x14ac:dyDescent="0.2">
      <c r="A584" s="161" t="s">
        <v>647</v>
      </c>
      <c r="B584" s="40" t="s">
        <v>1483</v>
      </c>
      <c r="C584" s="38" t="s">
        <v>1611</v>
      </c>
      <c r="D584" s="72" t="s">
        <v>648</v>
      </c>
      <c r="E584" s="71"/>
      <c r="F584" s="255" t="s">
        <v>1610</v>
      </c>
      <c r="G584" s="256"/>
      <c r="H584" s="37"/>
      <c r="BL584" s="164"/>
      <c r="BM584" s="165"/>
    </row>
    <row r="585" spans="1:65" ht="12.75" x14ac:dyDescent="0.2">
      <c r="A585" s="161" t="s">
        <v>649</v>
      </c>
      <c r="B585" s="66" t="s">
        <v>1068</v>
      </c>
      <c r="C585" s="80" t="s">
        <v>1611</v>
      </c>
      <c r="D585" s="34"/>
      <c r="E585" s="33"/>
      <c r="F585" s="255" t="s">
        <v>1610</v>
      </c>
      <c r="G585" s="256"/>
      <c r="H585" s="37"/>
      <c r="BL585" s="164"/>
      <c r="BM585" s="165"/>
    </row>
    <row r="586" spans="1:65" ht="38.25" customHeight="1" x14ac:dyDescent="0.2">
      <c r="A586" s="161" t="s">
        <v>650</v>
      </c>
      <c r="B586" s="40" t="s">
        <v>1484</v>
      </c>
      <c r="C586" s="71" t="s">
        <v>1611</v>
      </c>
      <c r="D586" s="41" t="s">
        <v>528</v>
      </c>
      <c r="E586" s="71"/>
      <c r="F586" s="255" t="s">
        <v>1610</v>
      </c>
      <c r="G586" s="256"/>
      <c r="H586" s="37"/>
      <c r="BL586" s="164"/>
      <c r="BM586" s="165"/>
    </row>
    <row r="587" spans="1:65" ht="114.75" x14ac:dyDescent="0.2">
      <c r="A587" s="161" t="s">
        <v>651</v>
      </c>
      <c r="B587" s="206" t="s">
        <v>1485</v>
      </c>
      <c r="C587" s="38" t="s">
        <v>1611</v>
      </c>
      <c r="D587" s="41" t="s">
        <v>1486</v>
      </c>
      <c r="E587" s="41" t="s">
        <v>1287</v>
      </c>
      <c r="F587" s="255" t="s">
        <v>1610</v>
      </c>
      <c r="G587" s="256"/>
      <c r="H587" s="37"/>
      <c r="BL587" s="164"/>
      <c r="BM587" s="165"/>
    </row>
    <row r="588" spans="1:65" ht="25.5" x14ac:dyDescent="0.2">
      <c r="A588" s="161" t="s">
        <v>652</v>
      </c>
      <c r="B588" s="40" t="s">
        <v>931</v>
      </c>
      <c r="C588" s="80" t="s">
        <v>1611</v>
      </c>
      <c r="D588" s="41" t="s">
        <v>932</v>
      </c>
      <c r="E588" s="41"/>
      <c r="F588" s="255" t="s">
        <v>1610</v>
      </c>
      <c r="G588" s="256"/>
      <c r="H588" s="39"/>
      <c r="BL588" s="164"/>
      <c r="BM588" s="165"/>
    </row>
    <row r="589" spans="1:65" ht="76.5" x14ac:dyDescent="0.2">
      <c r="A589" s="161" t="s">
        <v>1487</v>
      </c>
      <c r="B589" s="204" t="s">
        <v>1488</v>
      </c>
      <c r="C589" s="71" t="s">
        <v>1611</v>
      </c>
      <c r="D589" s="72" t="s">
        <v>1489</v>
      </c>
      <c r="E589" s="41"/>
      <c r="F589" s="255" t="s">
        <v>1610</v>
      </c>
      <c r="G589" s="256"/>
      <c r="H589" s="37"/>
      <c r="BL589" s="164"/>
      <c r="BM589" s="165"/>
    </row>
    <row r="590" spans="1:65" ht="12.75" x14ac:dyDescent="0.2">
      <c r="A590" s="167"/>
      <c r="B590" s="51"/>
      <c r="C590" s="52"/>
      <c r="D590" s="53"/>
      <c r="E590" s="52"/>
      <c r="F590" s="54">
        <v>1</v>
      </c>
      <c r="G590" s="55"/>
      <c r="H590" s="55">
        <f t="shared" si="18"/>
        <v>0</v>
      </c>
      <c r="BL590" s="164"/>
      <c r="BM590" s="165"/>
    </row>
    <row r="591" spans="1:65" ht="12.75" x14ac:dyDescent="0.2">
      <c r="A591" s="166" t="s">
        <v>653</v>
      </c>
      <c r="B591" s="27" t="s">
        <v>654</v>
      </c>
      <c r="C591" s="28"/>
      <c r="D591" s="28"/>
      <c r="E591" s="28"/>
      <c r="F591" s="29">
        <v>1</v>
      </c>
      <c r="G591" s="30"/>
      <c r="H591" s="31">
        <f t="shared" si="18"/>
        <v>0</v>
      </c>
      <c r="BL591" s="164"/>
      <c r="BM591" s="165"/>
    </row>
    <row r="592" spans="1:65" ht="63.75" x14ac:dyDescent="0.2">
      <c r="A592" s="161" t="s">
        <v>655</v>
      </c>
      <c r="B592" s="40" t="s">
        <v>1490</v>
      </c>
      <c r="C592" s="38" t="s">
        <v>1611</v>
      </c>
      <c r="D592" s="72" t="s">
        <v>1491</v>
      </c>
      <c r="E592" s="71"/>
      <c r="F592" s="255" t="s">
        <v>1610</v>
      </c>
      <c r="G592" s="256"/>
      <c r="H592" s="37"/>
      <c r="BL592" s="164"/>
      <c r="BM592" s="165"/>
    </row>
    <row r="593" spans="1:65" ht="12.75" x14ac:dyDescent="0.2">
      <c r="A593" s="161" t="s">
        <v>656</v>
      </c>
      <c r="B593" s="66" t="s">
        <v>1068</v>
      </c>
      <c r="C593" s="80" t="s">
        <v>1611</v>
      </c>
      <c r="D593" s="72"/>
      <c r="E593" s="71"/>
      <c r="F593" s="255" t="s">
        <v>1610</v>
      </c>
      <c r="G593" s="256"/>
      <c r="H593" s="37"/>
      <c r="BL593" s="164"/>
      <c r="BM593" s="165"/>
    </row>
    <row r="594" spans="1:65" ht="63.75" x14ac:dyDescent="0.2">
      <c r="A594" s="161" t="s">
        <v>657</v>
      </c>
      <c r="B594" s="40" t="s">
        <v>1476</v>
      </c>
      <c r="C594" s="38" t="s">
        <v>1611</v>
      </c>
      <c r="D594" s="41" t="s">
        <v>1477</v>
      </c>
      <c r="E594" s="71" t="s">
        <v>974</v>
      </c>
      <c r="F594" s="255" t="s">
        <v>1610</v>
      </c>
      <c r="G594" s="256"/>
      <c r="H594" s="37"/>
      <c r="BL594" s="164"/>
      <c r="BM594" s="165"/>
    </row>
    <row r="595" spans="1:65" ht="38.25" x14ac:dyDescent="0.2">
      <c r="A595" s="161" t="s">
        <v>658</v>
      </c>
      <c r="B595" s="40" t="s">
        <v>1492</v>
      </c>
      <c r="C595" s="80" t="s">
        <v>1611</v>
      </c>
      <c r="D595" s="41" t="s">
        <v>1480</v>
      </c>
      <c r="E595" s="71"/>
      <c r="F595" s="255" t="s">
        <v>1610</v>
      </c>
      <c r="G595" s="256"/>
      <c r="H595" s="37"/>
      <c r="BL595" s="164"/>
      <c r="BM595" s="165"/>
    </row>
    <row r="596" spans="1:65" ht="25.5" x14ac:dyDescent="0.2">
      <c r="A596" s="161" t="s">
        <v>1561</v>
      </c>
      <c r="B596" s="76" t="s">
        <v>1493</v>
      </c>
      <c r="C596" s="80" t="s">
        <v>1611</v>
      </c>
      <c r="D596" s="71"/>
      <c r="E596" s="71"/>
      <c r="F596" s="255" t="s">
        <v>1610</v>
      </c>
      <c r="G596" s="256"/>
      <c r="H596" s="37"/>
      <c r="BL596" s="164"/>
      <c r="BM596" s="165"/>
    </row>
    <row r="597" spans="1:65" ht="178.5" x14ac:dyDescent="0.2">
      <c r="A597" s="161" t="s">
        <v>659</v>
      </c>
      <c r="B597" s="241" t="s">
        <v>1640</v>
      </c>
      <c r="C597" s="80" t="s">
        <v>1611</v>
      </c>
      <c r="D597" s="72" t="s">
        <v>1636</v>
      </c>
      <c r="E597" s="41" t="s">
        <v>1153</v>
      </c>
      <c r="F597" s="255" t="s">
        <v>1610</v>
      </c>
      <c r="G597" s="256"/>
      <c r="H597" s="37"/>
      <c r="BL597" s="164"/>
      <c r="BM597" s="165"/>
    </row>
    <row r="598" spans="1:65" ht="25.5" x14ac:dyDescent="0.2">
      <c r="A598" s="161" t="s">
        <v>1494</v>
      </c>
      <c r="B598" s="76" t="s">
        <v>1495</v>
      </c>
      <c r="C598" s="80" t="s">
        <v>1611</v>
      </c>
      <c r="D598" s="71"/>
      <c r="E598" s="71"/>
      <c r="F598" s="255" t="s">
        <v>1610</v>
      </c>
      <c r="G598" s="256"/>
      <c r="H598" s="37"/>
      <c r="BL598" s="164"/>
      <c r="BM598" s="165"/>
    </row>
    <row r="599" spans="1:65" ht="25.5" x14ac:dyDescent="0.2">
      <c r="A599" s="161" t="s">
        <v>1564</v>
      </c>
      <c r="B599" s="76" t="s">
        <v>1497</v>
      </c>
      <c r="C599" s="80" t="s">
        <v>1611</v>
      </c>
      <c r="D599" s="71"/>
      <c r="E599" s="71"/>
      <c r="F599" s="255" t="s">
        <v>1610</v>
      </c>
      <c r="G599" s="256"/>
      <c r="H599" s="37"/>
      <c r="BL599" s="164"/>
      <c r="BM599" s="165"/>
    </row>
    <row r="600" spans="1:65" ht="243.75" x14ac:dyDescent="0.2">
      <c r="A600" s="161" t="s">
        <v>660</v>
      </c>
      <c r="B600" s="241" t="s">
        <v>1657</v>
      </c>
      <c r="C600" s="72"/>
      <c r="D600" s="41" t="s">
        <v>1655</v>
      </c>
      <c r="E600" s="41" t="s">
        <v>1588</v>
      </c>
      <c r="F600" s="255" t="s">
        <v>1610</v>
      </c>
      <c r="G600" s="256"/>
      <c r="H600" s="37"/>
      <c r="BL600" s="164"/>
      <c r="BM600" s="165"/>
    </row>
    <row r="601" spans="1:65" ht="12.75" x14ac:dyDescent="0.2">
      <c r="A601" s="161" t="s">
        <v>661</v>
      </c>
      <c r="B601" s="85" t="s">
        <v>1498</v>
      </c>
      <c r="C601" s="80" t="s">
        <v>1611</v>
      </c>
      <c r="D601" s="41"/>
      <c r="E601" s="41"/>
      <c r="F601" s="255" t="s">
        <v>1610</v>
      </c>
      <c r="G601" s="256"/>
      <c r="H601" s="37"/>
      <c r="BL601" s="164"/>
      <c r="BM601" s="165"/>
    </row>
    <row r="602" spans="1:65" ht="12.75" x14ac:dyDescent="0.2">
      <c r="A602" s="161" t="s">
        <v>1499</v>
      </c>
      <c r="B602" s="85" t="s">
        <v>1500</v>
      </c>
      <c r="C602" s="80" t="s">
        <v>1611</v>
      </c>
      <c r="D602" s="41"/>
      <c r="E602" s="41"/>
      <c r="F602" s="255" t="s">
        <v>1610</v>
      </c>
      <c r="G602" s="256"/>
      <c r="H602" s="37"/>
      <c r="BL602" s="164"/>
      <c r="BM602" s="165"/>
    </row>
    <row r="603" spans="1:65" ht="12.75" x14ac:dyDescent="0.2">
      <c r="A603" s="161" t="s">
        <v>1501</v>
      </c>
      <c r="B603" s="85" t="s">
        <v>1502</v>
      </c>
      <c r="C603" s="80" t="s">
        <v>1611</v>
      </c>
      <c r="D603" s="41"/>
      <c r="E603" s="41"/>
      <c r="F603" s="255" t="s">
        <v>1610</v>
      </c>
      <c r="G603" s="256"/>
      <c r="H603" s="37"/>
      <c r="BL603" s="164"/>
      <c r="BM603" s="165"/>
    </row>
    <row r="604" spans="1:65" ht="12.75" x14ac:dyDescent="0.2">
      <c r="A604" s="161" t="s">
        <v>1503</v>
      </c>
      <c r="B604" s="85" t="s">
        <v>1504</v>
      </c>
      <c r="C604" s="80" t="s">
        <v>1611</v>
      </c>
      <c r="D604" s="41"/>
      <c r="E604" s="41"/>
      <c r="F604" s="255" t="s">
        <v>1610</v>
      </c>
      <c r="G604" s="256"/>
      <c r="H604" s="37"/>
      <c r="BL604" s="164"/>
      <c r="BM604" s="165"/>
    </row>
    <row r="605" spans="1:65" ht="12.75" x14ac:dyDescent="0.2">
      <c r="A605" s="161" t="s">
        <v>1505</v>
      </c>
      <c r="B605" s="85" t="s">
        <v>1506</v>
      </c>
      <c r="C605" s="80" t="s">
        <v>1613</v>
      </c>
      <c r="D605" s="41"/>
      <c r="E605" s="41"/>
      <c r="F605" s="255" t="s">
        <v>1610</v>
      </c>
      <c r="G605" s="256"/>
      <c r="H605" s="37"/>
      <c r="BL605" s="164"/>
      <c r="BM605" s="165"/>
    </row>
    <row r="606" spans="1:65" ht="12.75" x14ac:dyDescent="0.2">
      <c r="A606" s="161" t="s">
        <v>1507</v>
      </c>
      <c r="B606" s="85" t="s">
        <v>1508</v>
      </c>
      <c r="C606" s="80" t="s">
        <v>1611</v>
      </c>
      <c r="D606" s="41"/>
      <c r="E606" s="41"/>
      <c r="F606" s="255" t="s">
        <v>1610</v>
      </c>
      <c r="G606" s="256"/>
      <c r="H606" s="37"/>
      <c r="BL606" s="164"/>
      <c r="BM606" s="165"/>
    </row>
    <row r="607" spans="1:65" ht="12.75" x14ac:dyDescent="0.2">
      <c r="A607" s="161" t="s">
        <v>1509</v>
      </c>
      <c r="B607" s="85" t="s">
        <v>1510</v>
      </c>
      <c r="C607" s="80" t="s">
        <v>1613</v>
      </c>
      <c r="D607" s="41"/>
      <c r="E607" s="41"/>
      <c r="F607" s="255" t="s">
        <v>1610</v>
      </c>
      <c r="G607" s="256"/>
      <c r="H607" s="37"/>
      <c r="BL607" s="164"/>
      <c r="BM607" s="165"/>
    </row>
    <row r="608" spans="1:65" ht="25.5" x14ac:dyDescent="0.2">
      <c r="A608" s="161" t="s">
        <v>1511</v>
      </c>
      <c r="B608" s="76" t="s">
        <v>1512</v>
      </c>
      <c r="C608" s="80" t="s">
        <v>1611</v>
      </c>
      <c r="D608" s="71"/>
      <c r="E608" s="71"/>
      <c r="F608" s="255" t="s">
        <v>1610</v>
      </c>
      <c r="G608" s="256"/>
      <c r="H608" s="37"/>
      <c r="BL608" s="164"/>
      <c r="BM608" s="165"/>
    </row>
    <row r="609" spans="1:65" ht="25.5" x14ac:dyDescent="0.2">
      <c r="A609" s="161" t="s">
        <v>1513</v>
      </c>
      <c r="B609" s="76" t="s">
        <v>1514</v>
      </c>
      <c r="C609" s="80" t="s">
        <v>1611</v>
      </c>
      <c r="D609" s="71"/>
      <c r="E609" s="71"/>
      <c r="F609" s="255" t="s">
        <v>1610</v>
      </c>
      <c r="G609" s="256"/>
      <c r="H609" s="37"/>
      <c r="BL609" s="164"/>
      <c r="BM609" s="165"/>
    </row>
    <row r="610" spans="1:65" ht="25.5" x14ac:dyDescent="0.2">
      <c r="A610" s="161" t="s">
        <v>662</v>
      </c>
      <c r="B610" s="40" t="s">
        <v>931</v>
      </c>
      <c r="C610" s="80" t="s">
        <v>1611</v>
      </c>
      <c r="D610" s="41" t="s">
        <v>932</v>
      </c>
      <c r="E610" s="41"/>
      <c r="F610" s="255" t="s">
        <v>1610</v>
      </c>
      <c r="G610" s="256"/>
      <c r="H610" s="39"/>
      <c r="BL610" s="164"/>
      <c r="BM610" s="165"/>
    </row>
    <row r="611" spans="1:65" ht="12.75" x14ac:dyDescent="0.2">
      <c r="A611" s="167"/>
      <c r="B611" s="51"/>
      <c r="C611" s="52"/>
      <c r="D611" s="53"/>
      <c r="E611" s="52"/>
      <c r="F611" s="54">
        <v>1</v>
      </c>
      <c r="G611" s="55"/>
      <c r="H611" s="55">
        <f t="shared" si="18"/>
        <v>0</v>
      </c>
      <c r="BL611" s="164"/>
      <c r="BM611" s="165"/>
    </row>
    <row r="612" spans="1:65" ht="12.75" x14ac:dyDescent="0.2">
      <c r="A612" s="175" t="s">
        <v>663</v>
      </c>
      <c r="B612" s="27" t="s">
        <v>664</v>
      </c>
      <c r="C612" s="28"/>
      <c r="D612" s="28"/>
      <c r="E612" s="28"/>
      <c r="F612" s="29">
        <v>1</v>
      </c>
      <c r="G612" s="30"/>
      <c r="H612" s="31">
        <f t="shared" si="18"/>
        <v>0</v>
      </c>
      <c r="BL612" s="164"/>
      <c r="BM612" s="165"/>
    </row>
    <row r="613" spans="1:65" ht="38.25" x14ac:dyDescent="0.2">
      <c r="A613" s="161" t="s">
        <v>665</v>
      </c>
      <c r="B613" s="40" t="s">
        <v>1327</v>
      </c>
      <c r="C613" s="38" t="s">
        <v>1611</v>
      </c>
      <c r="D613" s="72" t="s">
        <v>666</v>
      </c>
      <c r="E613" s="71"/>
      <c r="F613" s="255" t="s">
        <v>1610</v>
      </c>
      <c r="G613" s="256"/>
      <c r="H613" s="37"/>
      <c r="BL613" s="164"/>
      <c r="BM613" s="165"/>
    </row>
    <row r="614" spans="1:65" ht="25.5" x14ac:dyDescent="0.2">
      <c r="A614" s="161" t="s">
        <v>667</v>
      </c>
      <c r="B614" s="40" t="s">
        <v>1224</v>
      </c>
      <c r="C614" s="80" t="s">
        <v>1611</v>
      </c>
      <c r="D614" s="41" t="s">
        <v>1225</v>
      </c>
      <c r="E614" s="41" t="s">
        <v>1226</v>
      </c>
      <c r="F614" s="255" t="s">
        <v>1610</v>
      </c>
      <c r="G614" s="256"/>
      <c r="H614" s="37"/>
      <c r="BL614" s="164"/>
      <c r="BM614" s="165"/>
    </row>
    <row r="615" spans="1:65" ht="38.25" x14ac:dyDescent="0.2">
      <c r="A615" s="161" t="s">
        <v>668</v>
      </c>
      <c r="B615" s="40" t="s">
        <v>1327</v>
      </c>
      <c r="C615" s="38" t="s">
        <v>1611</v>
      </c>
      <c r="D615" s="72" t="s">
        <v>666</v>
      </c>
      <c r="E615" s="71"/>
      <c r="F615" s="255" t="s">
        <v>1610</v>
      </c>
      <c r="G615" s="256"/>
      <c r="H615" s="37"/>
      <c r="BL615" s="164"/>
      <c r="BM615" s="165"/>
    </row>
    <row r="616" spans="1:65" ht="25.5" x14ac:dyDescent="0.2">
      <c r="A616" s="161" t="s">
        <v>669</v>
      </c>
      <c r="B616" s="40" t="s">
        <v>1515</v>
      </c>
      <c r="C616" s="80" t="s">
        <v>1611</v>
      </c>
      <c r="D616" s="72" t="s">
        <v>1267</v>
      </c>
      <c r="E616" s="71"/>
      <c r="F616" s="255" t="s">
        <v>1610</v>
      </c>
      <c r="G616" s="256"/>
      <c r="H616" s="37"/>
      <c r="BL616" s="164"/>
      <c r="BM616" s="165"/>
    </row>
    <row r="617" spans="1:65" ht="38.25" x14ac:dyDescent="0.2">
      <c r="A617" s="161" t="s">
        <v>670</v>
      </c>
      <c r="B617" s="40" t="s">
        <v>1327</v>
      </c>
      <c r="C617" s="38" t="s">
        <v>1611</v>
      </c>
      <c r="D617" s="72" t="s">
        <v>497</v>
      </c>
      <c r="E617" s="71"/>
      <c r="F617" s="255" t="s">
        <v>1610</v>
      </c>
      <c r="G617" s="256"/>
      <c r="H617" s="37"/>
      <c r="BL617" s="164"/>
      <c r="BM617" s="165"/>
    </row>
    <row r="618" spans="1:65" ht="51" x14ac:dyDescent="0.2">
      <c r="A618" s="161" t="s">
        <v>671</v>
      </c>
      <c r="B618" s="40" t="s">
        <v>1409</v>
      </c>
      <c r="C618" s="38" t="s">
        <v>1609</v>
      </c>
      <c r="D618" s="72" t="s">
        <v>486</v>
      </c>
      <c r="E618" s="71"/>
      <c r="F618" s="255" t="s">
        <v>1610</v>
      </c>
      <c r="G618" s="256"/>
      <c r="H618" s="37"/>
      <c r="BL618" s="164"/>
      <c r="BM618" s="165"/>
    </row>
    <row r="619" spans="1:65" ht="25.5" x14ac:dyDescent="0.2">
      <c r="A619" s="161" t="s">
        <v>672</v>
      </c>
      <c r="B619" s="40" t="s">
        <v>931</v>
      </c>
      <c r="C619" s="80" t="s">
        <v>1611</v>
      </c>
      <c r="D619" s="41" t="s">
        <v>932</v>
      </c>
      <c r="E619" s="41"/>
      <c r="F619" s="255" t="s">
        <v>1610</v>
      </c>
      <c r="G619" s="256"/>
      <c r="H619" s="39"/>
      <c r="BL619" s="164"/>
      <c r="BM619" s="165"/>
    </row>
    <row r="620" spans="1:65" ht="12.75" x14ac:dyDescent="0.2">
      <c r="A620" s="167"/>
      <c r="B620" s="51"/>
      <c r="C620" s="52"/>
      <c r="D620" s="53"/>
      <c r="E620" s="52"/>
      <c r="F620" s="54">
        <v>1</v>
      </c>
      <c r="G620" s="55"/>
      <c r="H620" s="55">
        <f t="shared" si="18"/>
        <v>0</v>
      </c>
      <c r="BL620" s="164"/>
      <c r="BM620" s="165"/>
    </row>
    <row r="621" spans="1:65" ht="12.75" x14ac:dyDescent="0.2">
      <c r="A621" s="166" t="s">
        <v>673</v>
      </c>
      <c r="B621" s="27" t="s">
        <v>674</v>
      </c>
      <c r="C621" s="28"/>
      <c r="D621" s="28"/>
      <c r="E621" s="28"/>
      <c r="F621" s="29">
        <v>1</v>
      </c>
      <c r="G621" s="30"/>
      <c r="H621" s="31">
        <f t="shared" si="18"/>
        <v>0</v>
      </c>
      <c r="BL621" s="164"/>
      <c r="BM621" s="165"/>
    </row>
    <row r="622" spans="1:65" ht="12.75" x14ac:dyDescent="0.2">
      <c r="A622" s="161" t="s">
        <v>675</v>
      </c>
      <c r="B622" s="66" t="s">
        <v>676</v>
      </c>
      <c r="C622" s="80" t="s">
        <v>1611</v>
      </c>
      <c r="D622" s="34" t="s">
        <v>677</v>
      </c>
      <c r="E622" s="33" t="s">
        <v>678</v>
      </c>
      <c r="F622" s="255" t="s">
        <v>1610</v>
      </c>
      <c r="G622" s="256"/>
      <c r="H622" s="37"/>
      <c r="BL622" s="164"/>
      <c r="BM622" s="165"/>
    </row>
    <row r="623" spans="1:65" ht="51" x14ac:dyDescent="0.2">
      <c r="A623" s="161" t="s">
        <v>679</v>
      </c>
      <c r="B623" s="207" t="s">
        <v>1516</v>
      </c>
      <c r="C623" s="80" t="s">
        <v>1617</v>
      </c>
      <c r="D623" s="41"/>
      <c r="E623" s="41"/>
      <c r="F623" s="255" t="s">
        <v>1610</v>
      </c>
      <c r="G623" s="256"/>
      <c r="H623" s="37"/>
      <c r="BL623" s="164"/>
      <c r="BM623" s="165"/>
    </row>
    <row r="624" spans="1:65" ht="51" x14ac:dyDescent="0.2">
      <c r="A624" s="161" t="s">
        <v>681</v>
      </c>
      <c r="B624" s="207" t="s">
        <v>1517</v>
      </c>
      <c r="C624" s="80" t="s">
        <v>1618</v>
      </c>
      <c r="D624" s="41"/>
      <c r="E624" s="41"/>
      <c r="F624" s="255" t="s">
        <v>1610</v>
      </c>
      <c r="G624" s="256"/>
      <c r="H624" s="37"/>
      <c r="BL624" s="164"/>
      <c r="BM624" s="165"/>
    </row>
    <row r="625" spans="1:65" ht="89.25" x14ac:dyDescent="0.2">
      <c r="A625" s="161" t="s">
        <v>683</v>
      </c>
      <c r="B625" s="208" t="s">
        <v>1518</v>
      </c>
      <c r="C625" s="90" t="s">
        <v>1615</v>
      </c>
      <c r="D625" s="41"/>
      <c r="E625" s="41" t="s">
        <v>685</v>
      </c>
      <c r="F625" s="255" t="s">
        <v>1610</v>
      </c>
      <c r="G625" s="256"/>
      <c r="H625" s="37"/>
      <c r="BL625" s="164"/>
      <c r="BM625" s="165"/>
    </row>
    <row r="626" spans="1:65" ht="76.5" x14ac:dyDescent="0.2">
      <c r="A626" s="161" t="s">
        <v>687</v>
      </c>
      <c r="B626" s="208" t="s">
        <v>1520</v>
      </c>
      <c r="C626" s="43" t="s">
        <v>1615</v>
      </c>
      <c r="D626" s="41"/>
      <c r="E626" s="92"/>
      <c r="F626" s="255" t="s">
        <v>1610</v>
      </c>
      <c r="G626" s="256"/>
      <c r="H626" s="37"/>
      <c r="BL626" s="164"/>
      <c r="BM626" s="165"/>
    </row>
    <row r="627" spans="1:65" ht="84" x14ac:dyDescent="0.2">
      <c r="A627" s="161" t="s">
        <v>689</v>
      </c>
      <c r="B627" s="209" t="s">
        <v>1521</v>
      </c>
      <c r="C627" s="217" t="s">
        <v>1615</v>
      </c>
      <c r="D627" s="41"/>
      <c r="E627" s="94" t="s">
        <v>691</v>
      </c>
      <c r="F627" s="255" t="s">
        <v>1610</v>
      </c>
      <c r="G627" s="256"/>
      <c r="H627" s="37"/>
      <c r="BL627" s="164"/>
      <c r="BM627" s="165"/>
    </row>
    <row r="628" spans="1:65" ht="63.75" x14ac:dyDescent="0.2">
      <c r="A628" s="161" t="s">
        <v>692</v>
      </c>
      <c r="B628" s="208" t="s">
        <v>1523</v>
      </c>
      <c r="C628" s="95" t="s">
        <v>1615</v>
      </c>
      <c r="D628" s="96"/>
      <c r="E628" s="33" t="s">
        <v>694</v>
      </c>
      <c r="F628" s="255" t="s">
        <v>1610</v>
      </c>
      <c r="G628" s="256"/>
      <c r="H628" s="37"/>
      <c r="BL628" s="164"/>
      <c r="BM628" s="165"/>
    </row>
    <row r="629" spans="1:65" ht="76.5" x14ac:dyDescent="0.2">
      <c r="A629" s="161" t="s">
        <v>695</v>
      </c>
      <c r="B629" s="207" t="s">
        <v>1525</v>
      </c>
      <c r="C629" s="45" t="s">
        <v>1613</v>
      </c>
      <c r="D629" s="35"/>
      <c r="E629" s="35"/>
      <c r="F629" s="255" t="s">
        <v>1610</v>
      </c>
      <c r="G629" s="256"/>
      <c r="H629" s="37"/>
      <c r="BL629" s="164"/>
      <c r="BM629" s="165"/>
    </row>
    <row r="630" spans="1:65" ht="76.5" x14ac:dyDescent="0.2">
      <c r="A630" s="161" t="s">
        <v>697</v>
      </c>
      <c r="B630" s="207" t="s">
        <v>1526</v>
      </c>
      <c r="C630" s="45" t="s">
        <v>1614</v>
      </c>
      <c r="D630" s="35"/>
      <c r="E630" s="35"/>
      <c r="F630" s="255" t="s">
        <v>1610</v>
      </c>
      <c r="G630" s="256"/>
      <c r="H630" s="37"/>
      <c r="BL630" s="164"/>
      <c r="BM630" s="165"/>
    </row>
    <row r="631" spans="1:65" ht="63.75" x14ac:dyDescent="0.2">
      <c r="A631" s="161" t="s">
        <v>699</v>
      </c>
      <c r="B631" s="63" t="s">
        <v>700</v>
      </c>
      <c r="C631" s="80" t="s">
        <v>1611</v>
      </c>
      <c r="D631" s="35"/>
      <c r="E631" s="35"/>
      <c r="F631" s="255" t="s">
        <v>1610</v>
      </c>
      <c r="G631" s="256"/>
      <c r="H631" s="37"/>
      <c r="BL631" s="164"/>
      <c r="BM631" s="165"/>
    </row>
    <row r="632" spans="1:65" ht="102" x14ac:dyDescent="0.2">
      <c r="A632" s="161" t="s">
        <v>701</v>
      </c>
      <c r="B632" s="63" t="s">
        <v>702</v>
      </c>
      <c r="C632" s="45" t="s">
        <v>1609</v>
      </c>
      <c r="D632" s="35"/>
      <c r="E632" s="35" t="s">
        <v>686</v>
      </c>
      <c r="F632" s="255" t="s">
        <v>1610</v>
      </c>
      <c r="G632" s="256"/>
      <c r="H632" s="37"/>
      <c r="BL632" s="164"/>
      <c r="BM632" s="165"/>
    </row>
    <row r="633" spans="1:65" ht="51" x14ac:dyDescent="0.2">
      <c r="A633" s="161" t="s">
        <v>703</v>
      </c>
      <c r="B633" s="63" t="s">
        <v>704</v>
      </c>
      <c r="C633" s="80" t="s">
        <v>1611</v>
      </c>
      <c r="D633" s="35"/>
      <c r="E633" s="35"/>
      <c r="F633" s="255" t="s">
        <v>1610</v>
      </c>
      <c r="G633" s="256"/>
      <c r="H633" s="37"/>
      <c r="BL633" s="164"/>
      <c r="BM633" s="165"/>
    </row>
    <row r="634" spans="1:65" ht="140.25" x14ac:dyDescent="0.2">
      <c r="A634" s="161" t="s">
        <v>705</v>
      </c>
      <c r="B634" s="63" t="s">
        <v>706</v>
      </c>
      <c r="C634" s="45" t="s">
        <v>1614</v>
      </c>
      <c r="D634" s="35"/>
      <c r="E634" s="35" t="s">
        <v>707</v>
      </c>
      <c r="F634" s="255" t="s">
        <v>1610</v>
      </c>
      <c r="G634" s="256"/>
      <c r="H634" s="37"/>
      <c r="BL634" s="164"/>
      <c r="BM634" s="165"/>
    </row>
    <row r="635" spans="1:65" ht="12.75" customHeight="1" x14ac:dyDescent="0.2">
      <c r="A635" s="265" t="s">
        <v>708</v>
      </c>
      <c r="B635" s="263" t="s">
        <v>709</v>
      </c>
      <c r="C635" s="88"/>
      <c r="D635" s="257"/>
      <c r="E635" s="257"/>
      <c r="F635" s="267" t="s">
        <v>1610</v>
      </c>
      <c r="G635" s="268"/>
      <c r="H635" s="259"/>
      <c r="BL635" s="164"/>
      <c r="BM635" s="165"/>
    </row>
    <row r="636" spans="1:65" ht="12.75" x14ac:dyDescent="0.2">
      <c r="A636" s="266"/>
      <c r="B636" s="264"/>
      <c r="C636" s="216" t="s">
        <v>1619</v>
      </c>
      <c r="D636" s="258"/>
      <c r="E636" s="258"/>
      <c r="F636" s="269"/>
      <c r="G636" s="270"/>
      <c r="H636" s="260"/>
      <c r="BL636" s="164"/>
      <c r="BM636" s="165"/>
    </row>
    <row r="637" spans="1:65" ht="12.75" x14ac:dyDescent="0.2">
      <c r="A637" s="167"/>
      <c r="B637" s="51"/>
      <c r="C637" s="52"/>
      <c r="D637" s="53"/>
      <c r="E637" s="52"/>
      <c r="F637" s="54">
        <v>1</v>
      </c>
      <c r="G637" s="55"/>
      <c r="H637" s="55">
        <f t="shared" ref="H637:H662" si="19">G637*F637</f>
        <v>0</v>
      </c>
      <c r="BL637" s="164"/>
      <c r="BM637" s="165"/>
    </row>
    <row r="638" spans="1:65" ht="12.75" x14ac:dyDescent="0.2">
      <c r="A638" s="166" t="s">
        <v>710</v>
      </c>
      <c r="B638" s="27" t="s">
        <v>711</v>
      </c>
      <c r="C638" s="28"/>
      <c r="D638" s="28"/>
      <c r="E638" s="28"/>
      <c r="F638" s="29">
        <v>1</v>
      </c>
      <c r="G638" s="30"/>
      <c r="H638" s="31">
        <f t="shared" si="19"/>
        <v>0</v>
      </c>
      <c r="BL638" s="164"/>
      <c r="BM638" s="165"/>
    </row>
    <row r="639" spans="1:65" ht="38.25" x14ac:dyDescent="0.2">
      <c r="A639" s="161" t="s">
        <v>712</v>
      </c>
      <c r="B639" s="40" t="s">
        <v>1344</v>
      </c>
      <c r="C639" s="71" t="s">
        <v>1611</v>
      </c>
      <c r="D639" s="72" t="s">
        <v>713</v>
      </c>
      <c r="E639" s="71"/>
      <c r="F639" s="255" t="s">
        <v>1610</v>
      </c>
      <c r="G639" s="256"/>
      <c r="H639" s="37"/>
      <c r="BL639" s="164"/>
      <c r="BM639" s="165"/>
    </row>
    <row r="640" spans="1:65" ht="25.5" x14ac:dyDescent="0.2">
      <c r="A640" s="161" t="s">
        <v>714</v>
      </c>
      <c r="B640" s="40" t="s">
        <v>931</v>
      </c>
      <c r="C640" s="38" t="s">
        <v>1611</v>
      </c>
      <c r="D640" s="41" t="s">
        <v>932</v>
      </c>
      <c r="E640" s="41"/>
      <c r="F640" s="255" t="s">
        <v>1610</v>
      </c>
      <c r="G640" s="256"/>
      <c r="H640" s="37"/>
      <c r="BL640" s="164"/>
      <c r="BM640" s="165"/>
    </row>
    <row r="641" spans="1:65" ht="25.5" x14ac:dyDescent="0.2">
      <c r="A641" s="161" t="s">
        <v>715</v>
      </c>
      <c r="B641" s="40" t="s">
        <v>996</v>
      </c>
      <c r="C641" s="38" t="s">
        <v>1611</v>
      </c>
      <c r="D641" s="41" t="s">
        <v>131</v>
      </c>
      <c r="E641" s="41"/>
      <c r="F641" s="255" t="s">
        <v>1610</v>
      </c>
      <c r="G641" s="256"/>
      <c r="H641" s="37"/>
      <c r="BL641" s="164"/>
      <c r="BM641" s="165"/>
    </row>
    <row r="642" spans="1:65" ht="12.75" x14ac:dyDescent="0.2">
      <c r="A642" s="161" t="s">
        <v>716</v>
      </c>
      <c r="B642" s="194" t="s">
        <v>133</v>
      </c>
      <c r="C642" s="38" t="s">
        <v>1611</v>
      </c>
      <c r="D642" s="205"/>
      <c r="E642" s="41"/>
      <c r="F642" s="255" t="s">
        <v>1610</v>
      </c>
      <c r="G642" s="256"/>
      <c r="H642" s="37"/>
      <c r="BL642" s="164"/>
      <c r="BM642" s="165"/>
    </row>
    <row r="643" spans="1:65" ht="12.75" x14ac:dyDescent="0.2">
      <c r="A643" s="161" t="s">
        <v>717</v>
      </c>
      <c r="B643" s="40" t="s">
        <v>1527</v>
      </c>
      <c r="C643" s="38" t="s">
        <v>1611</v>
      </c>
      <c r="D643" s="205"/>
      <c r="E643" s="41"/>
      <c r="F643" s="255" t="s">
        <v>1610</v>
      </c>
      <c r="G643" s="256"/>
      <c r="H643" s="37"/>
      <c r="BL643" s="164"/>
      <c r="BM643" s="165"/>
    </row>
    <row r="644" spans="1:65" ht="12.75" x14ac:dyDescent="0.2">
      <c r="A644" s="167"/>
      <c r="B644" s="51"/>
      <c r="C644" s="52"/>
      <c r="D644" s="53"/>
      <c r="E644" s="52"/>
      <c r="F644" s="54">
        <v>1</v>
      </c>
      <c r="G644" s="55"/>
      <c r="H644" s="55">
        <f t="shared" si="19"/>
        <v>0</v>
      </c>
      <c r="BL644" s="164"/>
      <c r="BM644" s="165"/>
    </row>
    <row r="645" spans="1:65" ht="12.75" x14ac:dyDescent="0.2">
      <c r="A645" s="166" t="s">
        <v>718</v>
      </c>
      <c r="B645" s="27" t="s">
        <v>719</v>
      </c>
      <c r="C645" s="28"/>
      <c r="D645" s="28"/>
      <c r="E645" s="28"/>
      <c r="F645" s="29">
        <v>1</v>
      </c>
      <c r="G645" s="30"/>
      <c r="H645" s="31">
        <f t="shared" si="19"/>
        <v>0</v>
      </c>
      <c r="BL645" s="164"/>
      <c r="BM645" s="165"/>
    </row>
    <row r="646" spans="1:65" ht="229.5" x14ac:dyDescent="0.2">
      <c r="A646" s="161" t="s">
        <v>720</v>
      </c>
      <c r="B646" s="89" t="s">
        <v>1528</v>
      </c>
      <c r="C646" s="38" t="s">
        <v>1620</v>
      </c>
      <c r="D646" s="41"/>
      <c r="E646" s="71"/>
      <c r="F646" s="255" t="s">
        <v>1610</v>
      </c>
      <c r="G646" s="256"/>
      <c r="H646" s="37"/>
      <c r="BL646" s="164"/>
      <c r="BM646" s="165"/>
    </row>
    <row r="647" spans="1:65" ht="229.5" x14ac:dyDescent="0.2">
      <c r="A647" s="161" t="s">
        <v>721</v>
      </c>
      <c r="B647" s="89" t="s">
        <v>1529</v>
      </c>
      <c r="C647" s="38" t="s">
        <v>1620</v>
      </c>
      <c r="D647" s="41"/>
      <c r="E647" s="71"/>
      <c r="F647" s="255" t="s">
        <v>1610</v>
      </c>
      <c r="G647" s="256"/>
      <c r="H647" s="37"/>
      <c r="BL647" s="164"/>
      <c r="BM647" s="165"/>
    </row>
    <row r="648" spans="1:65" ht="12.75" x14ac:dyDescent="0.2">
      <c r="A648" s="167"/>
      <c r="B648" s="51"/>
      <c r="C648" s="52"/>
      <c r="D648" s="53"/>
      <c r="E648" s="52"/>
      <c r="F648" s="54">
        <v>1</v>
      </c>
      <c r="G648" s="55"/>
      <c r="H648" s="55">
        <f t="shared" si="19"/>
        <v>0</v>
      </c>
      <c r="BL648" s="164"/>
      <c r="BM648" s="165"/>
    </row>
    <row r="649" spans="1:65" ht="12.75" x14ac:dyDescent="0.2">
      <c r="A649" s="166" t="s">
        <v>722</v>
      </c>
      <c r="B649" s="27" t="s">
        <v>723</v>
      </c>
      <c r="C649" s="28"/>
      <c r="D649" s="28"/>
      <c r="E649" s="28"/>
      <c r="F649" s="29">
        <v>1</v>
      </c>
      <c r="G649" s="30"/>
      <c r="H649" s="31">
        <f t="shared" si="19"/>
        <v>0</v>
      </c>
      <c r="BL649" s="164"/>
      <c r="BM649" s="165"/>
    </row>
    <row r="650" spans="1:65" ht="12.75" x14ac:dyDescent="0.2">
      <c r="A650" s="161" t="s">
        <v>724</v>
      </c>
      <c r="B650" s="66" t="s">
        <v>725</v>
      </c>
      <c r="C650" s="71" t="s">
        <v>1611</v>
      </c>
      <c r="D650" s="72"/>
      <c r="E650" s="71" t="s">
        <v>726</v>
      </c>
      <c r="F650" s="255" t="s">
        <v>1610</v>
      </c>
      <c r="G650" s="256"/>
      <c r="H650" s="37"/>
      <c r="BL650" s="164"/>
      <c r="BM650" s="165"/>
    </row>
    <row r="651" spans="1:65" ht="25.5" x14ac:dyDescent="0.2">
      <c r="A651" s="161" t="s">
        <v>1530</v>
      </c>
      <c r="B651" s="76" t="s">
        <v>1531</v>
      </c>
      <c r="C651" s="80" t="s">
        <v>1611</v>
      </c>
      <c r="D651" s="71"/>
      <c r="E651" s="71"/>
      <c r="F651" s="255" t="s">
        <v>1610</v>
      </c>
      <c r="G651" s="256"/>
      <c r="H651" s="37"/>
      <c r="BL651" s="164"/>
      <c r="BM651" s="165"/>
    </row>
    <row r="652" spans="1:65" ht="38.25" x14ac:dyDescent="0.2">
      <c r="A652" s="161" t="s">
        <v>727</v>
      </c>
      <c r="B652" s="40" t="s">
        <v>1532</v>
      </c>
      <c r="C652" s="71" t="s">
        <v>1613</v>
      </c>
      <c r="D652" s="72" t="s">
        <v>409</v>
      </c>
      <c r="E652" s="71"/>
      <c r="F652" s="255" t="s">
        <v>1610</v>
      </c>
      <c r="G652" s="256"/>
      <c r="H652" s="37"/>
      <c r="BL652" s="164"/>
      <c r="BM652" s="165"/>
    </row>
    <row r="653" spans="1:65" ht="12.75" x14ac:dyDescent="0.2">
      <c r="A653" s="161" t="s">
        <v>728</v>
      </c>
      <c r="B653" s="40" t="s">
        <v>1533</v>
      </c>
      <c r="C653" s="38" t="s">
        <v>1611</v>
      </c>
      <c r="D653" s="41" t="s">
        <v>729</v>
      </c>
      <c r="E653" s="41"/>
      <c r="F653" s="255" t="s">
        <v>1610</v>
      </c>
      <c r="G653" s="256"/>
      <c r="H653" s="37"/>
      <c r="BL653" s="164"/>
      <c r="BM653" s="165"/>
    </row>
    <row r="654" spans="1:65" ht="25.5" x14ac:dyDescent="0.2">
      <c r="A654" s="161" t="s">
        <v>730</v>
      </c>
      <c r="B654" s="40" t="s">
        <v>996</v>
      </c>
      <c r="C654" s="38" t="s">
        <v>1611</v>
      </c>
      <c r="D654" s="41" t="s">
        <v>131</v>
      </c>
      <c r="E654" s="41"/>
      <c r="F654" s="255" t="s">
        <v>1610</v>
      </c>
      <c r="G654" s="256"/>
      <c r="H654" s="37"/>
      <c r="BL654" s="164"/>
      <c r="BM654" s="165"/>
    </row>
    <row r="655" spans="1:65" ht="12.75" x14ac:dyDescent="0.2">
      <c r="A655" s="161" t="s">
        <v>731</v>
      </c>
      <c r="B655" s="194" t="s">
        <v>133</v>
      </c>
      <c r="C655" s="38" t="s">
        <v>1611</v>
      </c>
      <c r="D655" s="205"/>
      <c r="E655" s="71"/>
      <c r="F655" s="255" t="s">
        <v>1610</v>
      </c>
      <c r="G655" s="256"/>
      <c r="H655" s="37"/>
      <c r="BL655" s="164"/>
      <c r="BM655" s="165"/>
    </row>
    <row r="656" spans="1:65" ht="25.5" x14ac:dyDescent="0.2">
      <c r="A656" s="161" t="s">
        <v>732</v>
      </c>
      <c r="B656" s="40" t="s">
        <v>931</v>
      </c>
      <c r="C656" s="38" t="s">
        <v>1611</v>
      </c>
      <c r="D656" s="41" t="s">
        <v>932</v>
      </c>
      <c r="E656" s="41"/>
      <c r="F656" s="255" t="s">
        <v>1610</v>
      </c>
      <c r="G656" s="256"/>
      <c r="H656" s="37"/>
      <c r="BL656" s="164"/>
      <c r="BM656" s="165"/>
    </row>
    <row r="657" spans="1:65" ht="51" x14ac:dyDescent="0.2">
      <c r="A657" s="161" t="s">
        <v>733</v>
      </c>
      <c r="B657" s="40" t="s">
        <v>1534</v>
      </c>
      <c r="C657" s="38" t="s">
        <v>1613</v>
      </c>
      <c r="D657" s="72" t="s">
        <v>1535</v>
      </c>
      <c r="E657" s="71"/>
      <c r="F657" s="255" t="s">
        <v>1610</v>
      </c>
      <c r="G657" s="256"/>
      <c r="H657" s="37"/>
      <c r="BL657" s="164"/>
      <c r="BM657" s="165"/>
    </row>
    <row r="658" spans="1:65" ht="25.5" x14ac:dyDescent="0.2">
      <c r="A658" s="161" t="s">
        <v>734</v>
      </c>
      <c r="B658" s="40" t="s">
        <v>1160</v>
      </c>
      <c r="C658" s="38" t="s">
        <v>1614</v>
      </c>
      <c r="D658" s="72"/>
      <c r="E658" s="71"/>
      <c r="F658" s="255" t="s">
        <v>1610</v>
      </c>
      <c r="G658" s="256"/>
      <c r="H658" s="37"/>
      <c r="BL658" s="164"/>
      <c r="BM658" s="165"/>
    </row>
    <row r="659" spans="1:65" ht="38.25" x14ac:dyDescent="0.2">
      <c r="A659" s="161" t="s">
        <v>735</v>
      </c>
      <c r="B659" s="76" t="s">
        <v>967</v>
      </c>
      <c r="C659" s="38" t="s">
        <v>1613</v>
      </c>
      <c r="D659" s="72" t="s">
        <v>736</v>
      </c>
      <c r="E659" s="71"/>
      <c r="F659" s="255" t="s">
        <v>1610</v>
      </c>
      <c r="G659" s="256"/>
      <c r="H659" s="37"/>
      <c r="BL659" s="164"/>
      <c r="BM659" s="165"/>
    </row>
    <row r="660" spans="1:65" ht="38.25" x14ac:dyDescent="0.2">
      <c r="A660" s="161" t="s">
        <v>737</v>
      </c>
      <c r="B660" s="40" t="s">
        <v>1536</v>
      </c>
      <c r="C660" s="38" t="s">
        <v>1611</v>
      </c>
      <c r="D660" s="72" t="s">
        <v>738</v>
      </c>
      <c r="E660" s="71"/>
      <c r="F660" s="255" t="s">
        <v>1610</v>
      </c>
      <c r="G660" s="256"/>
      <c r="H660" s="37"/>
      <c r="BL660" s="164"/>
      <c r="BM660" s="165"/>
    </row>
    <row r="661" spans="1:65" ht="12.75" x14ac:dyDescent="0.2">
      <c r="A661" s="167"/>
      <c r="B661" s="51"/>
      <c r="C661" s="52"/>
      <c r="D661" s="53"/>
      <c r="E661" s="52"/>
      <c r="F661" s="54">
        <v>1</v>
      </c>
      <c r="G661" s="55"/>
      <c r="H661" s="55">
        <f t="shared" si="19"/>
        <v>0</v>
      </c>
      <c r="BL661" s="164"/>
      <c r="BM661" s="165"/>
    </row>
    <row r="662" spans="1:65" ht="12.75" x14ac:dyDescent="0.2">
      <c r="A662" s="166" t="s">
        <v>739</v>
      </c>
      <c r="B662" s="27" t="s">
        <v>740</v>
      </c>
      <c r="C662" s="28"/>
      <c r="D662" s="28"/>
      <c r="E662" s="28"/>
      <c r="F662" s="29">
        <v>1</v>
      </c>
      <c r="G662" s="30"/>
      <c r="H662" s="31">
        <f t="shared" si="19"/>
        <v>0</v>
      </c>
      <c r="BL662" s="164"/>
      <c r="BM662" s="165"/>
    </row>
    <row r="663" spans="1:65" ht="25.5" x14ac:dyDescent="0.2">
      <c r="A663" s="161" t="s">
        <v>741</v>
      </c>
      <c r="B663" s="40" t="s">
        <v>931</v>
      </c>
      <c r="C663" s="38" t="s">
        <v>1611</v>
      </c>
      <c r="D663" s="41" t="s">
        <v>932</v>
      </c>
      <c r="E663" s="41"/>
      <c r="F663" s="255" t="s">
        <v>1610</v>
      </c>
      <c r="G663" s="256"/>
      <c r="H663" s="37"/>
      <c r="BL663" s="164"/>
      <c r="BM663" s="165"/>
    </row>
    <row r="664" spans="1:65" ht="25.5" x14ac:dyDescent="0.2">
      <c r="A664" s="161" t="s">
        <v>742</v>
      </c>
      <c r="B664" s="40" t="s">
        <v>996</v>
      </c>
      <c r="C664" s="38" t="s">
        <v>1611</v>
      </c>
      <c r="D664" s="41" t="s">
        <v>131</v>
      </c>
      <c r="E664" s="41"/>
      <c r="F664" s="255" t="s">
        <v>1610</v>
      </c>
      <c r="G664" s="256"/>
      <c r="H664" s="37"/>
      <c r="BL664" s="164"/>
      <c r="BM664" s="165"/>
    </row>
    <row r="665" spans="1:65" ht="12.75" x14ac:dyDescent="0.2">
      <c r="A665" s="161" t="s">
        <v>743</v>
      </c>
      <c r="B665" s="194" t="s">
        <v>133</v>
      </c>
      <c r="C665" s="38" t="s">
        <v>1611</v>
      </c>
      <c r="D665" s="205"/>
      <c r="E665" s="41"/>
      <c r="F665" s="255" t="s">
        <v>1610</v>
      </c>
      <c r="G665" s="256"/>
      <c r="H665" s="37"/>
      <c r="BL665" s="164"/>
      <c r="BM665" s="165"/>
    </row>
    <row r="666" spans="1:65" ht="12.75" x14ac:dyDescent="0.2">
      <c r="A666" s="161" t="s">
        <v>744</v>
      </c>
      <c r="B666" s="66" t="s">
        <v>1537</v>
      </c>
      <c r="C666" s="38" t="s">
        <v>1611</v>
      </c>
      <c r="D666" s="72"/>
      <c r="E666" s="71"/>
      <c r="F666" s="255" t="s">
        <v>1610</v>
      </c>
      <c r="G666" s="256"/>
      <c r="H666" s="37"/>
      <c r="BL666" s="164"/>
      <c r="BM666" s="165"/>
    </row>
    <row r="667" spans="1:65" ht="12.75" x14ac:dyDescent="0.2">
      <c r="A667" s="161" t="s">
        <v>745</v>
      </c>
      <c r="B667" s="66" t="s">
        <v>1538</v>
      </c>
      <c r="C667" s="38" t="s">
        <v>1611</v>
      </c>
      <c r="D667" s="72"/>
      <c r="E667" s="71"/>
      <c r="F667" s="255" t="s">
        <v>1610</v>
      </c>
      <c r="G667" s="256"/>
      <c r="H667" s="37"/>
      <c r="BL667" s="164"/>
      <c r="BM667" s="165"/>
    </row>
    <row r="668" spans="1:65" ht="38.25" x14ac:dyDescent="0.2">
      <c r="A668" s="161" t="s">
        <v>746</v>
      </c>
      <c r="B668" s="40" t="s">
        <v>1539</v>
      </c>
      <c r="C668" s="38" t="s">
        <v>1611</v>
      </c>
      <c r="D668" s="72" t="s">
        <v>1284</v>
      </c>
      <c r="E668" s="71"/>
      <c r="F668" s="255" t="s">
        <v>1610</v>
      </c>
      <c r="G668" s="256"/>
      <c r="H668" s="37"/>
      <c r="BL668" s="164"/>
      <c r="BM668" s="165"/>
    </row>
    <row r="669" spans="1:65" ht="12.75" x14ac:dyDescent="0.2">
      <c r="A669" s="161" t="s">
        <v>747</v>
      </c>
      <c r="B669" s="66" t="s">
        <v>1538</v>
      </c>
      <c r="C669" s="38" t="s">
        <v>1611</v>
      </c>
      <c r="D669" s="72"/>
      <c r="E669" s="71"/>
      <c r="F669" s="255" t="s">
        <v>1610</v>
      </c>
      <c r="G669" s="256"/>
      <c r="H669" s="37"/>
      <c r="BL669" s="164"/>
      <c r="BM669" s="165"/>
    </row>
    <row r="670" spans="1:65" ht="153" x14ac:dyDescent="0.2">
      <c r="A670" s="161" t="s">
        <v>748</v>
      </c>
      <c r="B670" s="244" t="s">
        <v>1660</v>
      </c>
      <c r="C670" s="38" t="s">
        <v>1611</v>
      </c>
      <c r="D670" s="41"/>
      <c r="E670" s="41" t="s">
        <v>1540</v>
      </c>
      <c r="F670" s="255" t="s">
        <v>1610</v>
      </c>
      <c r="G670" s="256"/>
      <c r="H670" s="37"/>
      <c r="BL670" s="164"/>
      <c r="BM670" s="165"/>
    </row>
    <row r="671" spans="1:65" ht="25.5" x14ac:dyDescent="0.2">
      <c r="A671" s="161" t="s">
        <v>1541</v>
      </c>
      <c r="B671" s="76" t="s">
        <v>1542</v>
      </c>
      <c r="C671" s="38" t="s">
        <v>1611</v>
      </c>
      <c r="D671" s="71"/>
      <c r="E671" s="71"/>
      <c r="F671" s="255" t="s">
        <v>1610</v>
      </c>
      <c r="G671" s="256"/>
      <c r="H671" s="37"/>
      <c r="BL671" s="164"/>
      <c r="BM671" s="165"/>
    </row>
    <row r="672" spans="1:65" ht="25.5" x14ac:dyDescent="0.2">
      <c r="A672" s="161" t="s">
        <v>1543</v>
      </c>
      <c r="B672" s="76" t="s">
        <v>1544</v>
      </c>
      <c r="C672" s="38" t="s">
        <v>1611</v>
      </c>
      <c r="D672" s="71"/>
      <c r="E672" s="71"/>
      <c r="F672" s="255" t="s">
        <v>1610</v>
      </c>
      <c r="G672" s="256"/>
      <c r="H672" s="37"/>
      <c r="BL672" s="164"/>
      <c r="BM672" s="165"/>
    </row>
    <row r="673" spans="1:65" ht="25.5" x14ac:dyDescent="0.2">
      <c r="A673" s="161" t="s">
        <v>1545</v>
      </c>
      <c r="B673" s="76" t="s">
        <v>1546</v>
      </c>
      <c r="C673" s="38" t="s">
        <v>1611</v>
      </c>
      <c r="D673" s="71"/>
      <c r="E673" s="71"/>
      <c r="F673" s="255" t="s">
        <v>1610</v>
      </c>
      <c r="G673" s="256"/>
      <c r="H673" s="37"/>
      <c r="BL673" s="164"/>
      <c r="BM673" s="165"/>
    </row>
    <row r="674" spans="1:65" ht="38.25" x14ac:dyDescent="0.2">
      <c r="A674" s="161" t="s">
        <v>749</v>
      </c>
      <c r="B674" s="40" t="s">
        <v>1547</v>
      </c>
      <c r="C674" s="38" t="s">
        <v>1611</v>
      </c>
      <c r="D674" s="72"/>
      <c r="E674" s="71"/>
      <c r="F674" s="255" t="s">
        <v>1610</v>
      </c>
      <c r="G674" s="256"/>
      <c r="H674" s="37"/>
      <c r="BL674" s="164"/>
      <c r="BM674" s="165"/>
    </row>
    <row r="675" spans="1:65" ht="38.25" x14ac:dyDescent="0.2">
      <c r="A675" s="161" t="s">
        <v>750</v>
      </c>
      <c r="B675" s="76" t="s">
        <v>967</v>
      </c>
      <c r="C675" s="71" t="s">
        <v>1613</v>
      </c>
      <c r="D675" s="72" t="s">
        <v>1548</v>
      </c>
      <c r="E675" s="71"/>
      <c r="F675" s="255" t="s">
        <v>1610</v>
      </c>
      <c r="G675" s="256"/>
      <c r="H675" s="37"/>
      <c r="BL675" s="164"/>
      <c r="BM675" s="165"/>
    </row>
    <row r="676" spans="1:65" ht="38.25" x14ac:dyDescent="0.2">
      <c r="A676" s="161" t="s">
        <v>751</v>
      </c>
      <c r="B676" s="76" t="s">
        <v>967</v>
      </c>
      <c r="C676" s="71" t="s">
        <v>1611</v>
      </c>
      <c r="D676" s="72" t="s">
        <v>1206</v>
      </c>
      <c r="E676" s="71"/>
      <c r="F676" s="255" t="s">
        <v>1610</v>
      </c>
      <c r="G676" s="256"/>
      <c r="H676" s="37"/>
      <c r="BL676" s="164"/>
      <c r="BM676" s="165"/>
    </row>
    <row r="677" spans="1:65" ht="38.25" x14ac:dyDescent="0.2">
      <c r="A677" s="161" t="s">
        <v>752</v>
      </c>
      <c r="B677" s="76" t="s">
        <v>967</v>
      </c>
      <c r="C677" s="71" t="s">
        <v>1611</v>
      </c>
      <c r="D677" s="72" t="s">
        <v>1549</v>
      </c>
      <c r="E677" s="71"/>
      <c r="F677" s="255" t="s">
        <v>1610</v>
      </c>
      <c r="G677" s="256"/>
      <c r="H677" s="37"/>
      <c r="BL677" s="164"/>
      <c r="BM677" s="165"/>
    </row>
    <row r="678" spans="1:65" ht="38.25" x14ac:dyDescent="0.2">
      <c r="A678" s="161" t="s">
        <v>753</v>
      </c>
      <c r="B678" s="76" t="s">
        <v>967</v>
      </c>
      <c r="C678" s="71" t="s">
        <v>1611</v>
      </c>
      <c r="D678" s="72" t="s">
        <v>1550</v>
      </c>
      <c r="E678" s="71"/>
      <c r="F678" s="255" t="s">
        <v>1610</v>
      </c>
      <c r="G678" s="256"/>
      <c r="H678" s="37"/>
      <c r="BL678" s="164"/>
      <c r="BM678" s="165"/>
    </row>
    <row r="679" spans="1:65" ht="38.25" x14ac:dyDescent="0.2">
      <c r="A679" s="161" t="s">
        <v>754</v>
      </c>
      <c r="B679" s="76" t="s">
        <v>967</v>
      </c>
      <c r="C679" s="71" t="s">
        <v>1611</v>
      </c>
      <c r="D679" s="72" t="s">
        <v>1551</v>
      </c>
      <c r="E679" s="71"/>
      <c r="F679" s="255" t="s">
        <v>1610</v>
      </c>
      <c r="G679" s="256"/>
      <c r="H679" s="37"/>
      <c r="BL679" s="164"/>
      <c r="BM679" s="165"/>
    </row>
    <row r="680" spans="1:65" ht="38.25" x14ac:dyDescent="0.2">
      <c r="A680" s="161" t="s">
        <v>755</v>
      </c>
      <c r="B680" s="76" t="s">
        <v>967</v>
      </c>
      <c r="C680" s="71" t="s">
        <v>1614</v>
      </c>
      <c r="D680" s="72" t="s">
        <v>1552</v>
      </c>
      <c r="E680" s="71"/>
      <c r="F680" s="255" t="s">
        <v>1610</v>
      </c>
      <c r="G680" s="256"/>
      <c r="H680" s="37"/>
      <c r="BL680" s="164"/>
      <c r="BM680" s="165"/>
    </row>
    <row r="681" spans="1:65" ht="38.25" x14ac:dyDescent="0.2">
      <c r="A681" s="161" t="s">
        <v>756</v>
      </c>
      <c r="B681" s="40" t="s">
        <v>1532</v>
      </c>
      <c r="C681" s="71" t="s">
        <v>1611</v>
      </c>
      <c r="D681" s="72" t="s">
        <v>757</v>
      </c>
      <c r="E681" s="71"/>
      <c r="F681" s="255" t="s">
        <v>1610</v>
      </c>
      <c r="G681" s="256"/>
      <c r="H681" s="37"/>
      <c r="BL681" s="164"/>
      <c r="BM681" s="165"/>
    </row>
    <row r="682" spans="1:65" ht="51" x14ac:dyDescent="0.2">
      <c r="A682" s="161" t="s">
        <v>758</v>
      </c>
      <c r="B682" s="40" t="s">
        <v>991</v>
      </c>
      <c r="C682" s="71" t="s">
        <v>1611</v>
      </c>
      <c r="D682" s="72" t="s">
        <v>759</v>
      </c>
      <c r="E682" s="71"/>
      <c r="F682" s="255" t="s">
        <v>1610</v>
      </c>
      <c r="G682" s="256"/>
      <c r="H682" s="37"/>
      <c r="BL682" s="164"/>
      <c r="BM682" s="165"/>
    </row>
    <row r="683" spans="1:65" ht="12.75" x14ac:dyDescent="0.2">
      <c r="A683" s="172"/>
      <c r="B683" s="100"/>
      <c r="C683" s="60"/>
      <c r="D683" s="101"/>
      <c r="E683" s="43"/>
      <c r="F683" s="44"/>
      <c r="G683" s="61"/>
      <c r="H683" s="61"/>
      <c r="BL683" s="164"/>
      <c r="BM683" s="165"/>
    </row>
    <row r="684" spans="1:65" ht="12.75" x14ac:dyDescent="0.2">
      <c r="A684" s="26" t="s">
        <v>913</v>
      </c>
      <c r="B684" s="27" t="s">
        <v>911</v>
      </c>
      <c r="C684" s="28"/>
      <c r="D684" s="28"/>
      <c r="E684" s="28"/>
      <c r="F684" s="29">
        <v>1</v>
      </c>
      <c r="G684" s="30"/>
      <c r="H684" s="31">
        <f t="shared" ref="H684" si="20">G684*F684</f>
        <v>0</v>
      </c>
      <c r="BL684" s="164"/>
      <c r="BM684" s="165"/>
    </row>
    <row r="685" spans="1:65" ht="318.75" x14ac:dyDescent="0.2">
      <c r="A685" s="191" t="s">
        <v>914</v>
      </c>
      <c r="B685" s="40" t="s">
        <v>1553</v>
      </c>
      <c r="C685" s="38" t="s">
        <v>1611</v>
      </c>
      <c r="D685" s="72"/>
      <c r="E685" s="71" t="s">
        <v>75</v>
      </c>
      <c r="F685" s="255" t="s">
        <v>1610</v>
      </c>
      <c r="G685" s="256"/>
      <c r="H685" s="37"/>
      <c r="BL685" s="164"/>
      <c r="BM685" s="165"/>
    </row>
    <row r="686" spans="1:65" ht="12.75" x14ac:dyDescent="0.2">
      <c r="A686" s="191" t="s">
        <v>915</v>
      </c>
      <c r="B686" s="40" t="s">
        <v>912</v>
      </c>
      <c r="C686" s="38" t="s">
        <v>1611</v>
      </c>
      <c r="D686" s="34"/>
      <c r="E686" s="33"/>
      <c r="F686" s="255" t="s">
        <v>1610</v>
      </c>
      <c r="G686" s="256"/>
      <c r="H686" s="37"/>
      <c r="BL686" s="164"/>
      <c r="BM686" s="165"/>
    </row>
    <row r="687" spans="1:65" s="98" customFormat="1" ht="12.75" x14ac:dyDescent="0.2">
      <c r="A687" s="102"/>
      <c r="B687" s="68"/>
      <c r="C687" s="38"/>
      <c r="D687" s="41"/>
      <c r="E687" s="41"/>
      <c r="F687" s="41"/>
      <c r="G687" s="46"/>
      <c r="H687" s="39"/>
    </row>
    <row r="688" spans="1:65" s="98" customFormat="1" ht="12.75" x14ac:dyDescent="0.2">
      <c r="A688" s="102"/>
      <c r="B688" s="68"/>
      <c r="C688" s="38"/>
      <c r="D688" s="41"/>
      <c r="E688" s="41"/>
      <c r="F688" s="41"/>
      <c r="G688" s="46"/>
      <c r="H688" s="39"/>
    </row>
    <row r="689" spans="1:67" s="98" customFormat="1" ht="12.75" x14ac:dyDescent="0.2">
      <c r="A689" s="102"/>
      <c r="B689" s="68"/>
      <c r="C689" s="38"/>
      <c r="D689" s="41"/>
      <c r="E689" s="41"/>
      <c r="F689" s="41"/>
      <c r="G689" s="46"/>
      <c r="H689" s="39"/>
    </row>
    <row r="690" spans="1:67" s="98" customFormat="1" ht="12.75" x14ac:dyDescent="0.2">
      <c r="A690" s="102"/>
      <c r="B690" s="247" t="s">
        <v>1661</v>
      </c>
      <c r="C690" s="248"/>
      <c r="D690" s="248"/>
      <c r="E690" s="248"/>
      <c r="F690" s="248"/>
      <c r="G690" s="249"/>
      <c r="H690" s="250">
        <f>SUM(H5:H689)</f>
        <v>0</v>
      </c>
    </row>
    <row r="691" spans="1:67" ht="12" thickBot="1" x14ac:dyDescent="0.25">
      <c r="B691" s="110"/>
      <c r="C691" s="111"/>
      <c r="D691" s="111"/>
      <c r="E691" s="111"/>
      <c r="F691" s="111"/>
      <c r="G691" s="112"/>
      <c r="H691" s="113"/>
    </row>
    <row r="692" spans="1:67" ht="21" customHeight="1" thickBot="1" x14ac:dyDescent="0.25">
      <c r="A692" s="1" t="s">
        <v>762</v>
      </c>
      <c r="B692" s="253" t="s">
        <v>763</v>
      </c>
      <c r="C692" s="254"/>
      <c r="D692" s="254"/>
      <c r="E692" s="254"/>
      <c r="F692" s="254"/>
      <c r="G692" s="254"/>
      <c r="H692" s="254"/>
    </row>
    <row r="693" spans="1:67" x14ac:dyDescent="0.2">
      <c r="A693" s="1" t="s">
        <v>762</v>
      </c>
      <c r="B693" s="116"/>
      <c r="C693" s="117"/>
      <c r="D693" s="117"/>
      <c r="E693" s="117"/>
      <c r="F693" s="117"/>
      <c r="G693" s="117"/>
      <c r="H693" s="118"/>
    </row>
    <row r="694" spans="1:67" ht="18" x14ac:dyDescent="0.2">
      <c r="A694" s="1" t="s">
        <v>762</v>
      </c>
      <c r="B694" s="119" t="s">
        <v>1604</v>
      </c>
      <c r="C694" s="120"/>
      <c r="D694" s="120"/>
      <c r="E694" s="120"/>
      <c r="F694" s="120"/>
      <c r="G694" s="120"/>
      <c r="H694" s="121">
        <f>H690</f>
        <v>0</v>
      </c>
    </row>
    <row r="695" spans="1:67" ht="18" x14ac:dyDescent="0.2">
      <c r="B695" s="119" t="s">
        <v>922</v>
      </c>
      <c r="C695" s="120"/>
      <c r="D695" s="120"/>
      <c r="E695" s="120"/>
      <c r="F695" s="120"/>
      <c r="G695" s="120" t="s">
        <v>1622</v>
      </c>
      <c r="H695" s="121">
        <v>0</v>
      </c>
    </row>
    <row r="696" spans="1:67" ht="36" x14ac:dyDescent="0.2">
      <c r="A696" s="1" t="s">
        <v>762</v>
      </c>
      <c r="B696" s="122" t="s">
        <v>1605</v>
      </c>
      <c r="C696" s="123"/>
      <c r="D696" s="120"/>
      <c r="E696" s="120"/>
      <c r="F696" s="114"/>
      <c r="G696" s="120" t="s">
        <v>1622</v>
      </c>
      <c r="H696" s="121">
        <v>0</v>
      </c>
    </row>
    <row r="697" spans="1:67" ht="18" x14ac:dyDescent="0.2">
      <c r="B697" s="122" t="s">
        <v>764</v>
      </c>
      <c r="C697" s="123"/>
      <c r="D697" s="120"/>
      <c r="E697" s="120"/>
      <c r="F697" s="114"/>
      <c r="G697" s="120" t="s">
        <v>1622</v>
      </c>
      <c r="H697" s="121">
        <v>0</v>
      </c>
    </row>
    <row r="698" spans="1:67" ht="18.75" thickBot="1" x14ac:dyDescent="0.25">
      <c r="A698" s="1" t="s">
        <v>762</v>
      </c>
      <c r="B698" s="124" t="s">
        <v>765</v>
      </c>
      <c r="C698" s="125"/>
      <c r="D698" s="125"/>
      <c r="E698" s="125"/>
      <c r="F698" s="125"/>
      <c r="G698" s="125"/>
      <c r="H698" s="126">
        <f>H696+H694+H697+H695</f>
        <v>0</v>
      </c>
    </row>
    <row r="699" spans="1:67" ht="20.25" x14ac:dyDescent="0.2">
      <c r="A699" s="127"/>
      <c r="B699" s="98" t="s">
        <v>762</v>
      </c>
      <c r="H699" s="3"/>
    </row>
    <row r="700" spans="1:67" ht="18" x14ac:dyDescent="0.2">
      <c r="A700" s="128"/>
      <c r="B700" s="130"/>
      <c r="C700" s="130"/>
      <c r="D700" s="131"/>
      <c r="E700" s="132"/>
      <c r="F700" s="9"/>
    </row>
    <row r="701" spans="1:67" s="3" customFormat="1" ht="18" x14ac:dyDescent="0.2">
      <c r="A701" s="128"/>
      <c r="B701" s="130"/>
      <c r="C701" s="130"/>
      <c r="D701" s="131"/>
      <c r="E701" s="132"/>
      <c r="F701" s="9"/>
      <c r="H701" s="1"/>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c r="BB701" s="4"/>
      <c r="BC701" s="4"/>
      <c r="BD701" s="4"/>
      <c r="BE701" s="4"/>
      <c r="BF701" s="4"/>
      <c r="BG701" s="4"/>
      <c r="BH701" s="4"/>
      <c r="BI701" s="4"/>
      <c r="BJ701" s="4"/>
      <c r="BK701" s="4"/>
      <c r="BL701" s="4"/>
      <c r="BM701" s="4"/>
      <c r="BN701" s="4"/>
      <c r="BO701" s="4"/>
    </row>
    <row r="702" spans="1:67" s="3" customFormat="1" ht="18" x14ac:dyDescent="0.2">
      <c r="A702" s="1"/>
      <c r="B702" s="130"/>
      <c r="C702" s="130"/>
      <c r="D702" s="131"/>
      <c r="E702" s="132"/>
      <c r="F702" s="9"/>
      <c r="H702" s="1"/>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c r="BB702" s="4"/>
      <c r="BC702" s="4"/>
      <c r="BD702" s="4"/>
      <c r="BE702" s="4"/>
      <c r="BF702" s="4"/>
      <c r="BG702" s="4"/>
      <c r="BH702" s="4"/>
      <c r="BI702" s="4"/>
      <c r="BJ702" s="4"/>
      <c r="BK702" s="4"/>
      <c r="BL702" s="4"/>
      <c r="BM702" s="4"/>
      <c r="BN702" s="4"/>
      <c r="BO702" s="4"/>
    </row>
    <row r="703" spans="1:67" s="3" customFormat="1" ht="18" x14ac:dyDescent="0.2">
      <c r="A703" s="1"/>
      <c r="B703" s="130"/>
      <c r="C703" s="130"/>
      <c r="D703" s="131"/>
      <c r="E703" s="132"/>
      <c r="F703" s="9"/>
      <c r="H703" s="1"/>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c r="AM703" s="4"/>
      <c r="AN703" s="4"/>
      <c r="AO703" s="4"/>
      <c r="AP703" s="4"/>
      <c r="AQ703" s="4"/>
      <c r="AR703" s="4"/>
      <c r="AS703" s="4"/>
      <c r="AT703" s="4"/>
      <c r="AU703" s="4"/>
      <c r="AV703" s="4"/>
      <c r="AW703" s="4"/>
      <c r="AX703" s="4"/>
      <c r="AY703" s="4"/>
      <c r="AZ703" s="4"/>
      <c r="BA703" s="4"/>
      <c r="BB703" s="4"/>
      <c r="BC703" s="4"/>
      <c r="BD703" s="4"/>
      <c r="BE703" s="4"/>
      <c r="BF703" s="4"/>
      <c r="BG703" s="4"/>
      <c r="BH703" s="4"/>
      <c r="BI703" s="4"/>
      <c r="BJ703" s="4"/>
      <c r="BK703" s="4"/>
      <c r="BL703" s="4"/>
      <c r="BM703" s="4"/>
      <c r="BN703" s="4"/>
      <c r="BO703" s="4"/>
    </row>
    <row r="704" spans="1:67" s="3" customFormat="1" ht="18" x14ac:dyDescent="0.2">
      <c r="A704" s="1"/>
      <c r="B704" s="130"/>
      <c r="C704" s="130"/>
      <c r="D704" s="131"/>
      <c r="E704" s="132"/>
      <c r="F704" s="9"/>
      <c r="H704" s="1"/>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c r="BB704" s="4"/>
      <c r="BC704" s="4"/>
      <c r="BD704" s="4"/>
      <c r="BE704" s="4"/>
      <c r="BF704" s="4"/>
      <c r="BG704" s="4"/>
      <c r="BH704" s="4"/>
      <c r="BI704" s="4"/>
      <c r="BJ704" s="4"/>
      <c r="BK704" s="4"/>
      <c r="BL704" s="4"/>
      <c r="BM704" s="4"/>
      <c r="BN704" s="4"/>
      <c r="BO704" s="4"/>
    </row>
    <row r="705" spans="1:67" s="3" customFormat="1" ht="18" x14ac:dyDescent="0.2">
      <c r="A705" s="1"/>
      <c r="B705" s="130"/>
      <c r="C705" s="130"/>
      <c r="D705" s="131"/>
      <c r="E705" s="132"/>
      <c r="F705" s="9"/>
      <c r="H705" s="1"/>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c r="BB705" s="4"/>
      <c r="BC705" s="4"/>
      <c r="BD705" s="4"/>
      <c r="BE705" s="4"/>
      <c r="BF705" s="4"/>
      <c r="BG705" s="4"/>
      <c r="BH705" s="4"/>
      <c r="BI705" s="4"/>
      <c r="BJ705" s="4"/>
      <c r="BK705" s="4"/>
      <c r="BL705" s="4"/>
      <c r="BM705" s="4"/>
      <c r="BN705" s="4"/>
      <c r="BO705" s="4"/>
    </row>
    <row r="706" spans="1:67" s="3" customFormat="1" ht="18" x14ac:dyDescent="0.2">
      <c r="A706" s="1"/>
      <c r="B706" s="130"/>
      <c r="C706" s="130"/>
      <c r="D706" s="131"/>
      <c r="E706" s="132"/>
      <c r="F706" s="9"/>
      <c r="H706" s="1"/>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c r="BB706" s="4"/>
      <c r="BC706" s="4"/>
      <c r="BD706" s="4"/>
      <c r="BE706" s="4"/>
      <c r="BF706" s="4"/>
      <c r="BG706" s="4"/>
      <c r="BH706" s="4"/>
      <c r="BI706" s="4"/>
      <c r="BJ706" s="4"/>
      <c r="BK706" s="4"/>
      <c r="BL706" s="4"/>
      <c r="BM706" s="4"/>
      <c r="BN706" s="4"/>
      <c r="BO706" s="4"/>
    </row>
    <row r="707" spans="1:67" s="3" customFormat="1" ht="18" x14ac:dyDescent="0.2">
      <c r="A707" s="1"/>
      <c r="B707" s="130"/>
      <c r="C707" s="130"/>
      <c r="D707" s="131"/>
      <c r="E707" s="132"/>
      <c r="F707" s="9"/>
      <c r="H707" s="1"/>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c r="BB707" s="4"/>
      <c r="BC707" s="4"/>
      <c r="BD707" s="4"/>
      <c r="BE707" s="4"/>
      <c r="BF707" s="4"/>
      <c r="BG707" s="4"/>
      <c r="BH707" s="4"/>
      <c r="BI707" s="4"/>
      <c r="BJ707" s="4"/>
      <c r="BK707" s="4"/>
      <c r="BL707" s="4"/>
      <c r="BM707" s="4"/>
      <c r="BN707" s="4"/>
      <c r="BO707" s="4"/>
    </row>
    <row r="708" spans="1:67" s="3" customFormat="1" ht="18" x14ac:dyDescent="0.2">
      <c r="A708" s="1"/>
      <c r="B708" s="130"/>
      <c r="C708" s="130"/>
      <c r="D708" s="131"/>
      <c r="E708" s="132"/>
      <c r="F708" s="9"/>
      <c r="H708" s="1"/>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c r="AM708" s="4"/>
      <c r="AN708" s="4"/>
      <c r="AO708" s="4"/>
      <c r="AP708" s="4"/>
      <c r="AQ708" s="4"/>
      <c r="AR708" s="4"/>
      <c r="AS708" s="4"/>
      <c r="AT708" s="4"/>
      <c r="AU708" s="4"/>
      <c r="AV708" s="4"/>
      <c r="AW708" s="4"/>
      <c r="AX708" s="4"/>
      <c r="AY708" s="4"/>
      <c r="AZ708" s="4"/>
      <c r="BA708" s="4"/>
      <c r="BB708" s="4"/>
      <c r="BC708" s="4"/>
      <c r="BD708" s="4"/>
      <c r="BE708" s="4"/>
      <c r="BF708" s="4"/>
      <c r="BG708" s="4"/>
      <c r="BH708" s="4"/>
      <c r="BI708" s="4"/>
      <c r="BJ708" s="4"/>
      <c r="BK708" s="4"/>
      <c r="BL708" s="4"/>
      <c r="BM708" s="4"/>
      <c r="BN708" s="4"/>
      <c r="BO708" s="4"/>
    </row>
    <row r="709" spans="1:67" s="3" customFormat="1" ht="18" x14ac:dyDescent="0.2">
      <c r="A709" s="1"/>
      <c r="B709" s="130"/>
      <c r="C709" s="130"/>
      <c r="D709" s="131"/>
      <c r="E709" s="132"/>
      <c r="F709" s="9"/>
      <c r="H709" s="1"/>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c r="BB709" s="4"/>
      <c r="BC709" s="4"/>
      <c r="BD709" s="4"/>
      <c r="BE709" s="4"/>
      <c r="BF709" s="4"/>
      <c r="BG709" s="4"/>
      <c r="BH709" s="4"/>
      <c r="BI709" s="4"/>
      <c r="BJ709" s="4"/>
      <c r="BK709" s="4"/>
      <c r="BL709" s="4"/>
      <c r="BM709" s="4"/>
      <c r="BN709" s="4"/>
      <c r="BO709" s="4"/>
    </row>
    <row r="710" spans="1:67" s="3" customFormat="1" ht="18" x14ac:dyDescent="0.2">
      <c r="A710" s="1"/>
      <c r="B710" s="130"/>
      <c r="C710" s="130"/>
      <c r="D710" s="131"/>
      <c r="E710" s="132"/>
      <c r="F710" s="9"/>
      <c r="H710" s="1"/>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c r="BB710" s="4"/>
      <c r="BC710" s="4"/>
      <c r="BD710" s="4"/>
      <c r="BE710" s="4"/>
      <c r="BF710" s="4"/>
      <c r="BG710" s="4"/>
      <c r="BH710" s="4"/>
      <c r="BI710" s="4"/>
      <c r="BJ710" s="4"/>
      <c r="BK710" s="4"/>
      <c r="BL710" s="4"/>
      <c r="BM710" s="4"/>
      <c r="BN710" s="4"/>
      <c r="BO710" s="4"/>
    </row>
    <row r="711" spans="1:67" s="3" customFormat="1" x14ac:dyDescent="0.2">
      <c r="A711" s="1"/>
      <c r="B711" s="98"/>
      <c r="C711" s="1"/>
      <c r="D711" s="1"/>
      <c r="E711" s="1"/>
      <c r="F711" s="1"/>
      <c r="H711" s="1"/>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c r="AM711" s="4"/>
      <c r="AN711" s="4"/>
      <c r="AO711" s="4"/>
      <c r="AP711" s="4"/>
      <c r="AQ711" s="4"/>
      <c r="AR711" s="4"/>
      <c r="AS711" s="4"/>
      <c r="AT711" s="4"/>
      <c r="AU711" s="4"/>
      <c r="AV711" s="4"/>
      <c r="AW711" s="4"/>
      <c r="AX711" s="4"/>
      <c r="AY711" s="4"/>
      <c r="AZ711" s="4"/>
      <c r="BA711" s="4"/>
      <c r="BB711" s="4"/>
      <c r="BC711" s="4"/>
      <c r="BD711" s="4"/>
      <c r="BE711" s="4"/>
      <c r="BF711" s="4"/>
      <c r="BG711" s="4"/>
      <c r="BH711" s="4"/>
      <c r="BI711" s="4"/>
      <c r="BJ711" s="4"/>
      <c r="BK711" s="4"/>
      <c r="BL711" s="4"/>
      <c r="BM711" s="4"/>
      <c r="BN711" s="4"/>
      <c r="BO711" s="4"/>
    </row>
  </sheetData>
  <mergeCells count="581">
    <mergeCell ref="B692:H692"/>
    <mergeCell ref="D4:H4"/>
    <mergeCell ref="A635:A636"/>
    <mergeCell ref="B635:B636"/>
    <mergeCell ref="F16:G16"/>
    <mergeCell ref="F17:G17"/>
    <mergeCell ref="F18:G18"/>
    <mergeCell ref="F21:G21"/>
    <mergeCell ref="F22:G22"/>
    <mergeCell ref="F23:G23"/>
    <mergeCell ref="F24:G24"/>
    <mergeCell ref="F30:G30"/>
    <mergeCell ref="F31:G31"/>
    <mergeCell ref="F25:G25"/>
    <mergeCell ref="F26:G26"/>
    <mergeCell ref="F27:G27"/>
    <mergeCell ref="F28:G28"/>
    <mergeCell ref="F29:G29"/>
    <mergeCell ref="F34:G34"/>
    <mergeCell ref="F302:G302"/>
    <mergeCell ref="F35:G35"/>
    <mergeCell ref="F36:G36"/>
    <mergeCell ref="F42:G42"/>
    <mergeCell ref="F43:G43"/>
    <mergeCell ref="F44:G44"/>
    <mergeCell ref="F45:G45"/>
    <mergeCell ref="F46:G46"/>
    <mergeCell ref="F37:G37"/>
    <mergeCell ref="F38:G38"/>
    <mergeCell ref="F39:G39"/>
    <mergeCell ref="F40:G40"/>
    <mergeCell ref="F41:G41"/>
    <mergeCell ref="F47:G47"/>
    <mergeCell ref="F48:G48"/>
    <mergeCell ref="F54:G54"/>
    <mergeCell ref="F55:G55"/>
    <mergeCell ref="F56:G56"/>
    <mergeCell ref="F57:G57"/>
    <mergeCell ref="F51:G51"/>
    <mergeCell ref="F52:G52"/>
    <mergeCell ref="F53:G53"/>
    <mergeCell ref="F60:G60"/>
    <mergeCell ref="F66:G66"/>
    <mergeCell ref="F67:G67"/>
    <mergeCell ref="F61:G61"/>
    <mergeCell ref="F62:G62"/>
    <mergeCell ref="F63:G63"/>
    <mergeCell ref="F64:G64"/>
    <mergeCell ref="F65:G65"/>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91:G91"/>
    <mergeCell ref="F92:G92"/>
    <mergeCell ref="F93:G93"/>
    <mergeCell ref="F94:G94"/>
    <mergeCell ref="F95:G95"/>
    <mergeCell ref="F96:G96"/>
    <mergeCell ref="F99:G99"/>
    <mergeCell ref="F100:G100"/>
    <mergeCell ref="F101:G101"/>
    <mergeCell ref="F102:G102"/>
    <mergeCell ref="F103:G103"/>
    <mergeCell ref="F104:G104"/>
    <mergeCell ref="F105:G105"/>
    <mergeCell ref="F106:G106"/>
    <mergeCell ref="F107:G107"/>
    <mergeCell ref="F110:G110"/>
    <mergeCell ref="F111:G111"/>
    <mergeCell ref="F112:G112"/>
    <mergeCell ref="F113:G113"/>
    <mergeCell ref="F114:G114"/>
    <mergeCell ref="F115:G115"/>
    <mergeCell ref="F116:G116"/>
    <mergeCell ref="F117:G117"/>
    <mergeCell ref="F118:G118"/>
    <mergeCell ref="F121:G121"/>
    <mergeCell ref="F122:G122"/>
    <mergeCell ref="F125:G125"/>
    <mergeCell ref="F126:G126"/>
    <mergeCell ref="F127:G127"/>
    <mergeCell ref="F128:G128"/>
    <mergeCell ref="F129:G129"/>
    <mergeCell ref="F130:G130"/>
    <mergeCell ref="F133:G133"/>
    <mergeCell ref="F134:G134"/>
    <mergeCell ref="F137:G137"/>
    <mergeCell ref="F143:G143"/>
    <mergeCell ref="F138:G138"/>
    <mergeCell ref="F139:G139"/>
    <mergeCell ref="F140:G140"/>
    <mergeCell ref="F141:G141"/>
    <mergeCell ref="F142:G142"/>
    <mergeCell ref="F146:G146"/>
    <mergeCell ref="F147:G147"/>
    <mergeCell ref="F148:G148"/>
    <mergeCell ref="F149:G149"/>
    <mergeCell ref="F150:G150"/>
    <mergeCell ref="F151:G151"/>
    <mergeCell ref="F152:G152"/>
    <mergeCell ref="F153:G153"/>
    <mergeCell ref="F154:G154"/>
    <mergeCell ref="F157:G157"/>
    <mergeCell ref="F163:G163"/>
    <mergeCell ref="F164:G164"/>
    <mergeCell ref="F160:G160"/>
    <mergeCell ref="F161:G161"/>
    <mergeCell ref="F162:G162"/>
    <mergeCell ref="F167:G167"/>
    <mergeCell ref="F168:G168"/>
    <mergeCell ref="F169:G169"/>
    <mergeCell ref="F170:G170"/>
    <mergeCell ref="F171:G171"/>
    <mergeCell ref="F172:G172"/>
    <mergeCell ref="F175:G175"/>
    <mergeCell ref="F176:G176"/>
    <mergeCell ref="F179:G179"/>
    <mergeCell ref="F180:G180"/>
    <mergeCell ref="F181:G181"/>
    <mergeCell ref="F185:G185"/>
    <mergeCell ref="F188:G188"/>
    <mergeCell ref="F189:G189"/>
    <mergeCell ref="F190:G190"/>
    <mergeCell ref="F191:G191"/>
    <mergeCell ref="F192:G192"/>
    <mergeCell ref="F193:G193"/>
    <mergeCell ref="F196:G196"/>
    <mergeCell ref="F197:G197"/>
    <mergeCell ref="F198:G198"/>
    <mergeCell ref="F199:G199"/>
    <mergeCell ref="F200:G200"/>
    <mergeCell ref="F201:G201"/>
    <mergeCell ref="F202:G202"/>
    <mergeCell ref="F203:G203"/>
    <mergeCell ref="F206:G206"/>
    <mergeCell ref="F207:G207"/>
    <mergeCell ref="F208:G208"/>
    <mergeCell ref="F209:G209"/>
    <mergeCell ref="F210:G210"/>
    <mergeCell ref="F211:G211"/>
    <mergeCell ref="F212:G212"/>
    <mergeCell ref="F213:G213"/>
    <mergeCell ref="F214:G214"/>
    <mergeCell ref="F215:G215"/>
    <mergeCell ref="F216:G216"/>
    <mergeCell ref="F217:G217"/>
    <mergeCell ref="F218:G218"/>
    <mergeCell ref="F219:G219"/>
    <mergeCell ref="F220:G220"/>
    <mergeCell ref="F221:G221"/>
    <mergeCell ref="F222:G222"/>
    <mergeCell ref="F223:G223"/>
    <mergeCell ref="F226:G226"/>
    <mergeCell ref="F227:G227"/>
    <mergeCell ref="F228:G228"/>
    <mergeCell ref="F229:G229"/>
    <mergeCell ref="F230:G230"/>
    <mergeCell ref="F231:G231"/>
    <mergeCell ref="F232:G232"/>
    <mergeCell ref="F233:G233"/>
    <mergeCell ref="F234:G234"/>
    <mergeCell ref="F235:G235"/>
    <mergeCell ref="F236:G236"/>
    <mergeCell ref="F237:G237"/>
    <mergeCell ref="F238:G238"/>
    <mergeCell ref="F239:G239"/>
    <mergeCell ref="F240:G240"/>
    <mergeCell ref="F241:G241"/>
    <mergeCell ref="F242:G242"/>
    <mergeCell ref="F243:G243"/>
    <mergeCell ref="F244:G244"/>
    <mergeCell ref="F245:G245"/>
    <mergeCell ref="F246:G246"/>
    <mergeCell ref="F247:G247"/>
    <mergeCell ref="F248:G248"/>
    <mergeCell ref="F249:G249"/>
    <mergeCell ref="F250:G250"/>
    <mergeCell ref="F251:G251"/>
    <mergeCell ref="F252:G252"/>
    <mergeCell ref="F253:G253"/>
    <mergeCell ref="F254:G254"/>
    <mergeCell ref="F255:G255"/>
    <mergeCell ref="F256:G256"/>
    <mergeCell ref="F257:G257"/>
    <mergeCell ref="F258:G258"/>
    <mergeCell ref="F259:G259"/>
    <mergeCell ref="F260:G260"/>
    <mergeCell ref="F261:G261"/>
    <mergeCell ref="F262:G262"/>
    <mergeCell ref="F263:G263"/>
    <mergeCell ref="F264:G264"/>
    <mergeCell ref="F265:G265"/>
    <mergeCell ref="F266:G266"/>
    <mergeCell ref="F267:G267"/>
    <mergeCell ref="F268:G268"/>
    <mergeCell ref="F269:G269"/>
    <mergeCell ref="F270:G270"/>
    <mergeCell ref="F271:G271"/>
    <mergeCell ref="F272:G272"/>
    <mergeCell ref="F273:G273"/>
    <mergeCell ref="F274:G274"/>
    <mergeCell ref="F275:G275"/>
    <mergeCell ref="F276:G276"/>
    <mergeCell ref="F277:G277"/>
    <mergeCell ref="F278:G278"/>
    <mergeCell ref="F279:G279"/>
    <mergeCell ref="F280:G280"/>
    <mergeCell ref="F281:G281"/>
    <mergeCell ref="F282:G282"/>
    <mergeCell ref="F283:G283"/>
    <mergeCell ref="F284:G284"/>
    <mergeCell ref="F285:G285"/>
    <mergeCell ref="F286:G286"/>
    <mergeCell ref="F287:G287"/>
    <mergeCell ref="F288:G288"/>
    <mergeCell ref="F289:G289"/>
    <mergeCell ref="F290:G290"/>
    <mergeCell ref="F291:G291"/>
    <mergeCell ref="F292:G292"/>
    <mergeCell ref="F293:G293"/>
    <mergeCell ref="F294:G294"/>
    <mergeCell ref="F305:G305"/>
    <mergeCell ref="F306:G306"/>
    <mergeCell ref="F307:G307"/>
    <mergeCell ref="F308:G308"/>
    <mergeCell ref="F309:G309"/>
    <mergeCell ref="F310:G310"/>
    <mergeCell ref="F311:G311"/>
    <mergeCell ref="F301:G301"/>
    <mergeCell ref="F312:G312"/>
    <mergeCell ref="F313:G313"/>
    <mergeCell ref="F314:G314"/>
    <mergeCell ref="F315:G315"/>
    <mergeCell ref="F316:G316"/>
    <mergeCell ref="F317:G317"/>
    <mergeCell ref="F318:G318"/>
    <mergeCell ref="F319:G319"/>
    <mergeCell ref="F320:G320"/>
    <mergeCell ref="F321:G321"/>
    <mergeCell ref="F322:G322"/>
    <mergeCell ref="F323:G323"/>
    <mergeCell ref="F324:G324"/>
    <mergeCell ref="F325:G325"/>
    <mergeCell ref="F326:G326"/>
    <mergeCell ref="F329:G329"/>
    <mergeCell ref="F336:G336"/>
    <mergeCell ref="F337:G337"/>
    <mergeCell ref="F333:G333"/>
    <mergeCell ref="F334:G334"/>
    <mergeCell ref="F335:G335"/>
    <mergeCell ref="F340:G340"/>
    <mergeCell ref="F341:G341"/>
    <mergeCell ref="F342:G342"/>
    <mergeCell ref="F345:G345"/>
    <mergeCell ref="F346:G346"/>
    <mergeCell ref="F347:G347"/>
    <mergeCell ref="F352:G352"/>
    <mergeCell ref="F353:G353"/>
    <mergeCell ref="F354:G354"/>
    <mergeCell ref="F355:G355"/>
    <mergeCell ref="F350:G350"/>
    <mergeCell ref="F351:G351"/>
    <mergeCell ref="F358:G358"/>
    <mergeCell ref="F364:G364"/>
    <mergeCell ref="F365:G365"/>
    <mergeCell ref="F366:G366"/>
    <mergeCell ref="F367:G367"/>
    <mergeCell ref="F368:G368"/>
    <mergeCell ref="F359:G359"/>
    <mergeCell ref="F360:G360"/>
    <mergeCell ref="F361:G361"/>
    <mergeCell ref="F362:G362"/>
    <mergeCell ref="F363:G363"/>
    <mergeCell ref="F374:G374"/>
    <mergeCell ref="F375:G375"/>
    <mergeCell ref="F376:G376"/>
    <mergeCell ref="F377:G377"/>
    <mergeCell ref="F378:G378"/>
    <mergeCell ref="F369:G369"/>
    <mergeCell ref="F370:G370"/>
    <mergeCell ref="F371:G371"/>
    <mergeCell ref="F372:G372"/>
    <mergeCell ref="F373:G373"/>
    <mergeCell ref="F386:G386"/>
    <mergeCell ref="F387:G387"/>
    <mergeCell ref="F388:G388"/>
    <mergeCell ref="F389:G389"/>
    <mergeCell ref="F390:G390"/>
    <mergeCell ref="F381:G381"/>
    <mergeCell ref="F382:G382"/>
    <mergeCell ref="F383:G383"/>
    <mergeCell ref="F384:G384"/>
    <mergeCell ref="F385:G385"/>
    <mergeCell ref="F396:G396"/>
    <mergeCell ref="F397:G397"/>
    <mergeCell ref="F398:G398"/>
    <mergeCell ref="F399:G399"/>
    <mergeCell ref="F400:G400"/>
    <mergeCell ref="F391:G391"/>
    <mergeCell ref="F392:G392"/>
    <mergeCell ref="F393:G393"/>
    <mergeCell ref="F394:G394"/>
    <mergeCell ref="F395:G395"/>
    <mergeCell ref="F401:G401"/>
    <mergeCell ref="F402:G402"/>
    <mergeCell ref="F408:G408"/>
    <mergeCell ref="F409:G409"/>
    <mergeCell ref="F410:G410"/>
    <mergeCell ref="F411:G411"/>
    <mergeCell ref="F412:G412"/>
    <mergeCell ref="F405:G405"/>
    <mergeCell ref="F406:G406"/>
    <mergeCell ref="F407:G407"/>
    <mergeCell ref="F418:G418"/>
    <mergeCell ref="F419:G419"/>
    <mergeCell ref="F420:G420"/>
    <mergeCell ref="F421:G421"/>
    <mergeCell ref="F422:G422"/>
    <mergeCell ref="F413:G413"/>
    <mergeCell ref="F414:G414"/>
    <mergeCell ref="F415:G415"/>
    <mergeCell ref="F416:G416"/>
    <mergeCell ref="F417:G417"/>
    <mergeCell ref="F428:G428"/>
    <mergeCell ref="F429:G429"/>
    <mergeCell ref="F430:G430"/>
    <mergeCell ref="F431:G431"/>
    <mergeCell ref="F423:G423"/>
    <mergeCell ref="F424:G424"/>
    <mergeCell ref="F425:G425"/>
    <mergeCell ref="F426:G426"/>
    <mergeCell ref="F427:G427"/>
    <mergeCell ref="F434:G434"/>
    <mergeCell ref="F440:G440"/>
    <mergeCell ref="F441:G441"/>
    <mergeCell ref="F442:G442"/>
    <mergeCell ref="F443:G443"/>
    <mergeCell ref="F444:G444"/>
    <mergeCell ref="F435:G435"/>
    <mergeCell ref="F436:G436"/>
    <mergeCell ref="F437:G437"/>
    <mergeCell ref="F438:G438"/>
    <mergeCell ref="F439:G439"/>
    <mergeCell ref="F450:G450"/>
    <mergeCell ref="F451:G451"/>
    <mergeCell ref="F452:G452"/>
    <mergeCell ref="F445:G445"/>
    <mergeCell ref="F446:G446"/>
    <mergeCell ref="F447:G447"/>
    <mergeCell ref="F448:G448"/>
    <mergeCell ref="F449:G449"/>
    <mergeCell ref="F455:G455"/>
    <mergeCell ref="F456:G456"/>
    <mergeCell ref="F457:G457"/>
    <mergeCell ref="F458:G458"/>
    <mergeCell ref="F459:G459"/>
    <mergeCell ref="F460:G460"/>
    <mergeCell ref="F461:G461"/>
    <mergeCell ref="F464:G464"/>
    <mergeCell ref="F465:G465"/>
    <mergeCell ref="F466:G466"/>
    <mergeCell ref="F467:G467"/>
    <mergeCell ref="F468:G468"/>
    <mergeCell ref="F474:G474"/>
    <mergeCell ref="F475:G475"/>
    <mergeCell ref="F476:G476"/>
    <mergeCell ref="F477:G477"/>
    <mergeCell ref="F478:G478"/>
    <mergeCell ref="F469:G469"/>
    <mergeCell ref="F470:G470"/>
    <mergeCell ref="F471:G471"/>
    <mergeCell ref="F472:G472"/>
    <mergeCell ref="F473:G473"/>
    <mergeCell ref="F484:G484"/>
    <mergeCell ref="F485:G485"/>
    <mergeCell ref="F486:G486"/>
    <mergeCell ref="F487:G487"/>
    <mergeCell ref="F488:G488"/>
    <mergeCell ref="F479:G479"/>
    <mergeCell ref="F480:G480"/>
    <mergeCell ref="F481:G481"/>
    <mergeCell ref="F482:G482"/>
    <mergeCell ref="F483:G483"/>
    <mergeCell ref="F494:G494"/>
    <mergeCell ref="F495:G495"/>
    <mergeCell ref="F496:G496"/>
    <mergeCell ref="F497:G497"/>
    <mergeCell ref="F498:G498"/>
    <mergeCell ref="F489:G489"/>
    <mergeCell ref="F490:G490"/>
    <mergeCell ref="F491:G491"/>
    <mergeCell ref="F492:G492"/>
    <mergeCell ref="F493:G493"/>
    <mergeCell ref="F504:G504"/>
    <mergeCell ref="F505:G505"/>
    <mergeCell ref="F506:G506"/>
    <mergeCell ref="F507:G507"/>
    <mergeCell ref="F508:G508"/>
    <mergeCell ref="F499:G499"/>
    <mergeCell ref="F500:G500"/>
    <mergeCell ref="F501:G501"/>
    <mergeCell ref="F502:G502"/>
    <mergeCell ref="F503:G503"/>
    <mergeCell ref="F514:G514"/>
    <mergeCell ref="F515:G515"/>
    <mergeCell ref="F516:G516"/>
    <mergeCell ref="F517:G517"/>
    <mergeCell ref="F518:G518"/>
    <mergeCell ref="F509:G509"/>
    <mergeCell ref="F510:G510"/>
    <mergeCell ref="F511:G511"/>
    <mergeCell ref="F512:G512"/>
    <mergeCell ref="F513:G513"/>
    <mergeCell ref="F524:G524"/>
    <mergeCell ref="F525:G525"/>
    <mergeCell ref="F526:G526"/>
    <mergeCell ref="F527:G527"/>
    <mergeCell ref="F528:G528"/>
    <mergeCell ref="F519:G519"/>
    <mergeCell ref="F520:G520"/>
    <mergeCell ref="F521:G521"/>
    <mergeCell ref="F522:G522"/>
    <mergeCell ref="F523:G523"/>
    <mergeCell ref="F534:G534"/>
    <mergeCell ref="F535:G535"/>
    <mergeCell ref="F536:G536"/>
    <mergeCell ref="F537:G537"/>
    <mergeCell ref="F538:G538"/>
    <mergeCell ref="F529:G529"/>
    <mergeCell ref="F530:G530"/>
    <mergeCell ref="F531:G531"/>
    <mergeCell ref="F532:G532"/>
    <mergeCell ref="F533:G533"/>
    <mergeCell ref="F544:G544"/>
    <mergeCell ref="F545:G545"/>
    <mergeCell ref="F546:G546"/>
    <mergeCell ref="F547:G547"/>
    <mergeCell ref="F548:G548"/>
    <mergeCell ref="F539:G539"/>
    <mergeCell ref="F540:G540"/>
    <mergeCell ref="F541:G541"/>
    <mergeCell ref="F542:G542"/>
    <mergeCell ref="F543:G543"/>
    <mergeCell ref="F549:G549"/>
    <mergeCell ref="F556:G556"/>
    <mergeCell ref="F557:G557"/>
    <mergeCell ref="F558:G558"/>
    <mergeCell ref="F559:G559"/>
    <mergeCell ref="F560:G560"/>
    <mergeCell ref="F552:G552"/>
    <mergeCell ref="F553:G553"/>
    <mergeCell ref="F554:G554"/>
    <mergeCell ref="F555:G555"/>
    <mergeCell ref="F566:G566"/>
    <mergeCell ref="F567:G567"/>
    <mergeCell ref="F568:G568"/>
    <mergeCell ref="F569:G569"/>
    <mergeCell ref="F570:G570"/>
    <mergeCell ref="F561:G561"/>
    <mergeCell ref="F562:G562"/>
    <mergeCell ref="F563:G563"/>
    <mergeCell ref="F564:G564"/>
    <mergeCell ref="F565:G565"/>
    <mergeCell ref="F576:G576"/>
    <mergeCell ref="F577:G577"/>
    <mergeCell ref="F578:G578"/>
    <mergeCell ref="F579:G579"/>
    <mergeCell ref="F580:G580"/>
    <mergeCell ref="F571:G571"/>
    <mergeCell ref="F572:G572"/>
    <mergeCell ref="F573:G573"/>
    <mergeCell ref="F574:G574"/>
    <mergeCell ref="F575:G575"/>
    <mergeCell ref="F586:G586"/>
    <mergeCell ref="F587:G587"/>
    <mergeCell ref="F588:G588"/>
    <mergeCell ref="F589:G589"/>
    <mergeCell ref="F581:G581"/>
    <mergeCell ref="F582:G582"/>
    <mergeCell ref="F583:G583"/>
    <mergeCell ref="F584:G584"/>
    <mergeCell ref="F585:G585"/>
    <mergeCell ref="F592:G592"/>
    <mergeCell ref="F598:G598"/>
    <mergeCell ref="F599:G599"/>
    <mergeCell ref="F600:G600"/>
    <mergeCell ref="F601:G601"/>
    <mergeCell ref="F602:G602"/>
    <mergeCell ref="F593:G593"/>
    <mergeCell ref="F594:G594"/>
    <mergeCell ref="F595:G595"/>
    <mergeCell ref="F596:G596"/>
    <mergeCell ref="F597:G597"/>
    <mergeCell ref="F608:G608"/>
    <mergeCell ref="F609:G609"/>
    <mergeCell ref="F610:G610"/>
    <mergeCell ref="F603:G603"/>
    <mergeCell ref="F604:G604"/>
    <mergeCell ref="F605:G605"/>
    <mergeCell ref="F606:G606"/>
    <mergeCell ref="F607:G607"/>
    <mergeCell ref="F613:G613"/>
    <mergeCell ref="F614:G614"/>
    <mergeCell ref="F615:G615"/>
    <mergeCell ref="F616:G616"/>
    <mergeCell ref="F617:G617"/>
    <mergeCell ref="F618:G618"/>
    <mergeCell ref="F619:G619"/>
    <mergeCell ref="D635:D636"/>
    <mergeCell ref="E635:E636"/>
    <mergeCell ref="H635:H636"/>
    <mergeCell ref="F622:G622"/>
    <mergeCell ref="F623:G623"/>
    <mergeCell ref="F624:G624"/>
    <mergeCell ref="F625:G625"/>
    <mergeCell ref="F626:G626"/>
    <mergeCell ref="F632:G632"/>
    <mergeCell ref="F633:G633"/>
    <mergeCell ref="F634:G634"/>
    <mergeCell ref="F635:G636"/>
    <mergeCell ref="F627:G627"/>
    <mergeCell ref="F628:G628"/>
    <mergeCell ref="F629:G629"/>
    <mergeCell ref="F630:G630"/>
    <mergeCell ref="F631:G631"/>
    <mergeCell ref="F639:G639"/>
    <mergeCell ref="F640:G640"/>
    <mergeCell ref="F641:G641"/>
    <mergeCell ref="F642:G642"/>
    <mergeCell ref="F643:G643"/>
    <mergeCell ref="F647:G647"/>
    <mergeCell ref="F646:G646"/>
    <mergeCell ref="F650:G650"/>
    <mergeCell ref="F651:G651"/>
    <mergeCell ref="F652:G652"/>
    <mergeCell ref="F653:G653"/>
    <mergeCell ref="F659:G659"/>
    <mergeCell ref="F660:G660"/>
    <mergeCell ref="F654:G654"/>
    <mergeCell ref="F655:G655"/>
    <mergeCell ref="F656:G656"/>
    <mergeCell ref="F657:G657"/>
    <mergeCell ref="F658:G658"/>
    <mergeCell ref="F663:G663"/>
    <mergeCell ref="F664:G664"/>
    <mergeCell ref="F665:G665"/>
    <mergeCell ref="F671:G671"/>
    <mergeCell ref="F672:G672"/>
    <mergeCell ref="F673:G673"/>
    <mergeCell ref="F674:G674"/>
    <mergeCell ref="F675:G675"/>
    <mergeCell ref="F666:G666"/>
    <mergeCell ref="F667:G667"/>
    <mergeCell ref="F668:G668"/>
    <mergeCell ref="F669:G669"/>
    <mergeCell ref="F670:G670"/>
    <mergeCell ref="F681:G681"/>
    <mergeCell ref="F682:G682"/>
    <mergeCell ref="F676:G676"/>
    <mergeCell ref="F677:G677"/>
    <mergeCell ref="F678:G678"/>
    <mergeCell ref="F679:G679"/>
    <mergeCell ref="F680:G680"/>
    <mergeCell ref="F685:G685"/>
    <mergeCell ref="F686:G686"/>
  </mergeCells>
  <phoneticPr fontId="38" type="noConversion"/>
  <printOptions horizontalCentered="1"/>
  <pageMargins left="0.19685039370078741" right="0.19685039370078741" top="0.39370078740157483" bottom="0.59055118110236227" header="0.15748031496062992" footer="0.15748031496062992"/>
  <pageSetup paperSize="9" scale="1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M747"/>
  <sheetViews>
    <sheetView topLeftCell="A527" zoomScaleNormal="100" zoomScaleSheetLayoutView="100" workbookViewId="0">
      <selection activeCell="E531" sqref="E531"/>
    </sheetView>
  </sheetViews>
  <sheetFormatPr defaultColWidth="10.28515625" defaultRowHeight="11.25" x14ac:dyDescent="0.2"/>
  <cols>
    <col min="1" max="1" width="10.7109375" style="1" customWidth="1"/>
    <col min="2" max="2" width="90.7109375" style="98" customWidth="1"/>
    <col min="3" max="3" width="10.7109375" style="1" customWidth="1"/>
    <col min="4" max="4" width="18.42578125" style="1" customWidth="1"/>
    <col min="5" max="5" width="16.7109375" style="1" customWidth="1"/>
    <col min="6" max="6" width="6.42578125" style="1" customWidth="1"/>
    <col min="7" max="7" width="15.28515625" style="3" customWidth="1"/>
    <col min="8" max="8" width="20.5703125" style="1" customWidth="1"/>
    <col min="9" max="61" width="10.28515625" style="4"/>
    <col min="62" max="62" width="18" style="4" customWidth="1"/>
    <col min="63" max="16384" width="10.28515625" style="4"/>
  </cols>
  <sheetData>
    <row r="1" spans="1:8" ht="20.25" x14ac:dyDescent="0.2">
      <c r="B1" s="2"/>
    </row>
    <row r="3" spans="1:8" ht="21" thickBot="1" x14ac:dyDescent="0.25">
      <c r="A3" s="5"/>
      <c r="B3" s="6"/>
      <c r="C3" s="4"/>
      <c r="D3" s="4"/>
    </row>
    <row r="4" spans="1:8" ht="15.75" thickBot="1" x14ac:dyDescent="0.25">
      <c r="A4" s="7"/>
      <c r="B4" s="8"/>
      <c r="C4" s="4"/>
      <c r="D4" s="251" t="s">
        <v>0</v>
      </c>
      <c r="E4" s="252"/>
      <c r="F4" s="252"/>
      <c r="G4" s="252"/>
      <c r="H4" s="252"/>
    </row>
    <row r="5" spans="1:8" ht="18.75" thickBot="1" x14ac:dyDescent="0.25">
      <c r="A5" s="10"/>
      <c r="B5" s="11"/>
      <c r="D5" s="12" t="s">
        <v>1</v>
      </c>
      <c r="E5" s="13">
        <v>45546</v>
      </c>
      <c r="F5" s="4"/>
      <c r="G5" s="133" t="s">
        <v>910</v>
      </c>
    </row>
    <row r="6" spans="1:8" ht="18" x14ac:dyDescent="0.2">
      <c r="A6" s="10"/>
      <c r="B6" s="11"/>
      <c r="D6" s="14"/>
      <c r="F6" s="3"/>
    </row>
    <row r="7" spans="1:8" x14ac:dyDescent="0.2">
      <c r="B7" s="15"/>
      <c r="H7" s="3"/>
    </row>
    <row r="8" spans="1:8" ht="37.5" customHeight="1" x14ac:dyDescent="0.2">
      <c r="A8" s="141" t="s">
        <v>858</v>
      </c>
      <c r="B8" s="136" t="s">
        <v>780</v>
      </c>
      <c r="H8" s="3"/>
    </row>
    <row r="9" spans="1:8" ht="33.75" customHeight="1" x14ac:dyDescent="0.2">
      <c r="A9" s="142" t="s">
        <v>859</v>
      </c>
      <c r="B9" s="136" t="s">
        <v>901</v>
      </c>
      <c r="H9" s="3"/>
    </row>
    <row r="10" spans="1:8" ht="38.25" customHeight="1" x14ac:dyDescent="0.2">
      <c r="A10" s="143" t="s">
        <v>867</v>
      </c>
      <c r="B10" s="136" t="s">
        <v>781</v>
      </c>
      <c r="H10" s="3"/>
    </row>
    <row r="11" spans="1:8" ht="38.25" customHeight="1" x14ac:dyDescent="0.2">
      <c r="A11" s="157" t="s">
        <v>866</v>
      </c>
      <c r="B11" s="136" t="s">
        <v>902</v>
      </c>
      <c r="H11" s="3"/>
    </row>
    <row r="12" spans="1:8" x14ac:dyDescent="0.2">
      <c r="B12" s="15"/>
      <c r="H12" s="3"/>
    </row>
    <row r="13" spans="1:8" x14ac:dyDescent="0.2">
      <c r="A13" s="16" t="s">
        <v>2</v>
      </c>
      <c r="B13" s="17" t="s">
        <v>3</v>
      </c>
      <c r="C13" s="18" t="s">
        <v>1590</v>
      </c>
      <c r="D13" s="18" t="s">
        <v>4</v>
      </c>
      <c r="E13" s="18" t="s">
        <v>5</v>
      </c>
      <c r="F13" s="19" t="s">
        <v>6</v>
      </c>
      <c r="G13" s="20" t="s">
        <v>7</v>
      </c>
      <c r="H13" s="20" t="s">
        <v>8</v>
      </c>
    </row>
    <row r="14" spans="1:8" ht="18" customHeight="1" x14ac:dyDescent="0.2">
      <c r="A14" s="21"/>
      <c r="B14" s="22" t="s">
        <v>9</v>
      </c>
      <c r="C14" s="23"/>
      <c r="D14" s="23"/>
      <c r="E14" s="23"/>
      <c r="F14" s="24"/>
      <c r="G14" s="25"/>
      <c r="H14" s="25"/>
    </row>
    <row r="15" spans="1:8" ht="18" customHeight="1" x14ac:dyDescent="0.2">
      <c r="A15" s="26"/>
      <c r="B15" s="27" t="s">
        <v>10</v>
      </c>
      <c r="C15" s="28"/>
      <c r="D15" s="28"/>
      <c r="E15" s="28"/>
      <c r="F15" s="29">
        <v>1</v>
      </c>
      <c r="G15" s="30"/>
      <c r="H15" s="31">
        <f t="shared" ref="H15:H63" si="0">G15*F15</f>
        <v>0</v>
      </c>
    </row>
    <row r="16" spans="1:8" ht="38.25" x14ac:dyDescent="0.2">
      <c r="A16" s="134" t="s">
        <v>11</v>
      </c>
      <c r="B16" s="76" t="s">
        <v>927</v>
      </c>
      <c r="C16" s="71"/>
      <c r="D16" s="72" t="s">
        <v>12</v>
      </c>
      <c r="E16" s="72"/>
      <c r="F16" s="41">
        <v>1</v>
      </c>
      <c r="G16" s="36"/>
      <c r="H16" s="37">
        <f t="shared" si="0"/>
        <v>0</v>
      </c>
    </row>
    <row r="17" spans="1:8" ht="38.25" x14ac:dyDescent="0.2">
      <c r="A17" s="134" t="s">
        <v>13</v>
      </c>
      <c r="B17" s="76" t="s">
        <v>927</v>
      </c>
      <c r="C17" s="71"/>
      <c r="D17" s="72" t="s">
        <v>14</v>
      </c>
      <c r="E17" s="71"/>
      <c r="F17" s="41">
        <v>1</v>
      </c>
      <c r="G17" s="36"/>
      <c r="H17" s="37">
        <f t="shared" si="0"/>
        <v>0</v>
      </c>
    </row>
    <row r="18" spans="1:8" ht="38.25" x14ac:dyDescent="0.2">
      <c r="A18" s="134" t="s">
        <v>15</v>
      </c>
      <c r="B18" s="76" t="s">
        <v>927</v>
      </c>
      <c r="C18" s="71"/>
      <c r="D18" s="72" t="s">
        <v>928</v>
      </c>
      <c r="E18" s="71"/>
      <c r="F18" s="41">
        <v>1</v>
      </c>
      <c r="G18" s="36"/>
      <c r="H18" s="37">
        <f t="shared" si="0"/>
        <v>0</v>
      </c>
    </row>
    <row r="19" spans="1:8" ht="38.25" x14ac:dyDescent="0.2">
      <c r="A19" s="134" t="s">
        <v>16</v>
      </c>
      <c r="B19" s="76" t="s">
        <v>927</v>
      </c>
      <c r="C19" s="71"/>
      <c r="D19" s="72" t="s">
        <v>17</v>
      </c>
      <c r="E19" s="71"/>
      <c r="F19" s="41">
        <v>1</v>
      </c>
      <c r="G19" s="36"/>
      <c r="H19" s="37">
        <f t="shared" si="0"/>
        <v>0</v>
      </c>
    </row>
    <row r="20" spans="1:8" ht="51" x14ac:dyDescent="0.2">
      <c r="A20" s="134" t="s">
        <v>18</v>
      </c>
      <c r="B20" s="40" t="s">
        <v>929</v>
      </c>
      <c r="C20" s="33"/>
      <c r="D20" s="34" t="s">
        <v>19</v>
      </c>
      <c r="E20" s="33"/>
      <c r="F20" s="35">
        <v>1</v>
      </c>
      <c r="G20" s="36"/>
      <c r="H20" s="37">
        <f t="shared" si="0"/>
        <v>0</v>
      </c>
    </row>
    <row r="21" spans="1:8" ht="51" x14ac:dyDescent="0.2">
      <c r="A21" s="134" t="s">
        <v>20</v>
      </c>
      <c r="B21" s="40" t="s">
        <v>930</v>
      </c>
      <c r="C21" s="38"/>
      <c r="D21" s="72" t="s">
        <v>21</v>
      </c>
      <c r="E21" s="71"/>
      <c r="F21" s="41">
        <v>1</v>
      </c>
      <c r="G21" s="36"/>
      <c r="H21" s="37">
        <f t="shared" si="0"/>
        <v>0</v>
      </c>
    </row>
    <row r="22" spans="1:8" ht="25.5" x14ac:dyDescent="0.2">
      <c r="A22" s="134" t="s">
        <v>22</v>
      </c>
      <c r="B22" s="40" t="s">
        <v>931</v>
      </c>
      <c r="C22" s="38"/>
      <c r="D22" s="41" t="s">
        <v>932</v>
      </c>
      <c r="E22" s="41"/>
      <c r="F22" s="41">
        <v>1</v>
      </c>
      <c r="G22" s="37"/>
      <c r="H22" s="39">
        <f t="shared" si="0"/>
        <v>0</v>
      </c>
    </row>
    <row r="23" spans="1:8" ht="38.25" x14ac:dyDescent="0.2">
      <c r="A23" s="134" t="s">
        <v>23</v>
      </c>
      <c r="B23" s="40" t="s">
        <v>933</v>
      </c>
      <c r="C23" s="38"/>
      <c r="D23" s="41"/>
      <c r="E23" s="41"/>
      <c r="F23" s="41">
        <v>1</v>
      </c>
      <c r="G23" s="42"/>
      <c r="H23" s="39">
        <f t="shared" si="0"/>
        <v>0</v>
      </c>
    </row>
    <row r="24" spans="1:8" ht="12.75" x14ac:dyDescent="0.2">
      <c r="A24" s="134" t="s">
        <v>24</v>
      </c>
      <c r="B24" s="47" t="s">
        <v>133</v>
      </c>
      <c r="C24" s="45" t="s">
        <v>1611</v>
      </c>
      <c r="D24" s="48"/>
      <c r="E24" s="35"/>
      <c r="F24" s="255" t="s">
        <v>1610</v>
      </c>
      <c r="G24" s="256"/>
      <c r="H24" s="37"/>
    </row>
    <row r="25" spans="1:8" ht="76.5" x14ac:dyDescent="0.2">
      <c r="A25" s="134" t="s">
        <v>25</v>
      </c>
      <c r="B25" s="194" t="s">
        <v>934</v>
      </c>
      <c r="C25" s="38"/>
      <c r="D25" s="67" t="s">
        <v>935</v>
      </c>
      <c r="E25" s="41"/>
      <c r="F25" s="41">
        <v>3</v>
      </c>
      <c r="G25" s="42"/>
      <c r="H25" s="39">
        <f t="shared" si="0"/>
        <v>0</v>
      </c>
    </row>
    <row r="26" spans="1:8" ht="76.5" x14ac:dyDescent="0.2">
      <c r="A26" s="134" t="s">
        <v>26</v>
      </c>
      <c r="B26" s="194" t="s">
        <v>936</v>
      </c>
      <c r="C26" s="72"/>
      <c r="D26" s="67" t="s">
        <v>937</v>
      </c>
      <c r="E26" s="41"/>
      <c r="F26" s="41">
        <v>2</v>
      </c>
      <c r="G26" s="42"/>
      <c r="H26" s="39">
        <f t="shared" si="0"/>
        <v>0</v>
      </c>
    </row>
    <row r="27" spans="1:8" ht="12.75" x14ac:dyDescent="0.2">
      <c r="A27" s="134" t="s">
        <v>27</v>
      </c>
      <c r="B27" s="47" t="s">
        <v>938</v>
      </c>
      <c r="C27" s="45" t="s">
        <v>1613</v>
      </c>
      <c r="D27" s="49" t="s">
        <v>28</v>
      </c>
      <c r="E27" s="35"/>
      <c r="F27" s="255" t="s">
        <v>1610</v>
      </c>
      <c r="G27" s="256"/>
      <c r="H27" s="37"/>
    </row>
    <row r="28" spans="1:8" ht="38.25" x14ac:dyDescent="0.2">
      <c r="A28" s="134" t="s">
        <v>939</v>
      </c>
      <c r="B28" s="76" t="s">
        <v>940</v>
      </c>
      <c r="C28" s="33"/>
      <c r="D28" s="34" t="s">
        <v>100</v>
      </c>
      <c r="E28" s="34"/>
      <c r="F28" s="35">
        <v>1</v>
      </c>
      <c r="G28" s="36"/>
      <c r="H28" s="39">
        <f t="shared" si="0"/>
        <v>0</v>
      </c>
    </row>
    <row r="29" spans="1:8" ht="18" customHeight="1" x14ac:dyDescent="0.2">
      <c r="A29" s="50"/>
      <c r="B29" s="51"/>
      <c r="C29" s="52"/>
      <c r="D29" s="53"/>
      <c r="E29" s="52"/>
      <c r="F29" s="54">
        <v>1</v>
      </c>
      <c r="G29" s="55"/>
      <c r="H29" s="55">
        <f t="shared" si="0"/>
        <v>0</v>
      </c>
    </row>
    <row r="30" spans="1:8" ht="18" customHeight="1" x14ac:dyDescent="0.2">
      <c r="A30" s="26"/>
      <c r="B30" s="27" t="s">
        <v>29</v>
      </c>
      <c r="C30" s="28"/>
      <c r="D30" s="28"/>
      <c r="E30" s="28"/>
      <c r="F30" s="29">
        <v>1</v>
      </c>
      <c r="G30" s="30"/>
      <c r="H30" s="31">
        <f t="shared" si="0"/>
        <v>0</v>
      </c>
    </row>
    <row r="31" spans="1:8" ht="38.25" x14ac:dyDescent="0.2">
      <c r="A31" s="134" t="s">
        <v>30</v>
      </c>
      <c r="B31" s="40" t="s">
        <v>941</v>
      </c>
      <c r="C31" s="33"/>
      <c r="D31" s="34" t="s">
        <v>942</v>
      </c>
      <c r="E31" s="33"/>
      <c r="F31" s="35">
        <v>24</v>
      </c>
      <c r="G31" s="37"/>
      <c r="H31" s="37">
        <f t="shared" si="0"/>
        <v>0</v>
      </c>
    </row>
    <row r="32" spans="1:8" ht="38.25" x14ac:dyDescent="0.2">
      <c r="A32" s="134" t="s">
        <v>31</v>
      </c>
      <c r="B32" s="40" t="s">
        <v>941</v>
      </c>
      <c r="C32" s="33"/>
      <c r="D32" s="34" t="s">
        <v>943</v>
      </c>
      <c r="E32" s="33"/>
      <c r="F32" s="35">
        <v>6</v>
      </c>
      <c r="G32" s="37"/>
      <c r="H32" s="37">
        <f t="shared" si="0"/>
        <v>0</v>
      </c>
    </row>
    <row r="33" spans="1:8" ht="38.25" x14ac:dyDescent="0.2">
      <c r="A33" s="134" t="s">
        <v>32</v>
      </c>
      <c r="B33" s="40" t="s">
        <v>941</v>
      </c>
      <c r="C33" s="33"/>
      <c r="D33" s="34" t="s">
        <v>944</v>
      </c>
      <c r="E33" s="33"/>
      <c r="F33" s="35">
        <v>1</v>
      </c>
      <c r="G33" s="37"/>
      <c r="H33" s="37">
        <f t="shared" si="0"/>
        <v>0</v>
      </c>
    </row>
    <row r="34" spans="1:8" ht="38.25" x14ac:dyDescent="0.2">
      <c r="A34" s="134" t="s">
        <v>33</v>
      </c>
      <c r="B34" s="40" t="s">
        <v>941</v>
      </c>
      <c r="C34" s="33"/>
      <c r="D34" s="34" t="s">
        <v>34</v>
      </c>
      <c r="E34" s="33"/>
      <c r="F34" s="35">
        <v>2</v>
      </c>
      <c r="G34" s="37"/>
      <c r="H34" s="37">
        <f t="shared" si="0"/>
        <v>0</v>
      </c>
    </row>
    <row r="35" spans="1:8" ht="38.25" x14ac:dyDescent="0.2">
      <c r="A35" s="134" t="s">
        <v>35</v>
      </c>
      <c r="B35" s="40" t="s">
        <v>941</v>
      </c>
      <c r="C35" s="33"/>
      <c r="D35" s="34" t="s">
        <v>945</v>
      </c>
      <c r="E35" s="33"/>
      <c r="F35" s="35">
        <v>2</v>
      </c>
      <c r="G35" s="37"/>
      <c r="H35" s="37">
        <f t="shared" si="0"/>
        <v>0</v>
      </c>
    </row>
    <row r="36" spans="1:8" ht="38.25" x14ac:dyDescent="0.2">
      <c r="A36" s="134" t="s">
        <v>36</v>
      </c>
      <c r="B36" s="40" t="s">
        <v>941</v>
      </c>
      <c r="C36" s="33"/>
      <c r="D36" s="34" t="s">
        <v>37</v>
      </c>
      <c r="E36" s="33"/>
      <c r="F36" s="35">
        <v>4</v>
      </c>
      <c r="G36" s="37"/>
      <c r="H36" s="37">
        <f t="shared" si="0"/>
        <v>0</v>
      </c>
    </row>
    <row r="37" spans="1:8" ht="38.25" x14ac:dyDescent="0.2">
      <c r="A37" s="134" t="s">
        <v>38</v>
      </c>
      <c r="B37" s="40" t="s">
        <v>941</v>
      </c>
      <c r="C37" s="33"/>
      <c r="D37" s="34" t="s">
        <v>946</v>
      </c>
      <c r="E37" s="33"/>
      <c r="F37" s="35">
        <v>1</v>
      </c>
      <c r="G37" s="37"/>
      <c r="H37" s="37">
        <f t="shared" si="0"/>
        <v>0</v>
      </c>
    </row>
    <row r="38" spans="1:8" ht="51" x14ac:dyDescent="0.2">
      <c r="A38" s="134" t="s">
        <v>39</v>
      </c>
      <c r="B38" s="40" t="s">
        <v>930</v>
      </c>
      <c r="C38" s="38"/>
      <c r="D38" s="34" t="s">
        <v>21</v>
      </c>
      <c r="E38" s="33"/>
      <c r="F38" s="35">
        <v>1</v>
      </c>
      <c r="G38" s="56"/>
      <c r="H38" s="37">
        <f t="shared" si="0"/>
        <v>0</v>
      </c>
    </row>
    <row r="39" spans="1:8" ht="51" x14ac:dyDescent="0.2">
      <c r="A39" s="134" t="s">
        <v>40</v>
      </c>
      <c r="B39" s="40" t="s">
        <v>929</v>
      </c>
      <c r="C39" s="33"/>
      <c r="D39" s="34" t="s">
        <v>41</v>
      </c>
      <c r="E39" s="33"/>
      <c r="F39" s="35">
        <v>1</v>
      </c>
      <c r="G39" s="36"/>
      <c r="H39" s="37">
        <f t="shared" si="0"/>
        <v>0</v>
      </c>
    </row>
    <row r="40" spans="1:8" ht="38.25" x14ac:dyDescent="0.2">
      <c r="A40" s="134" t="s">
        <v>42</v>
      </c>
      <c r="B40" s="40" t="s">
        <v>947</v>
      </c>
      <c r="C40" s="38"/>
      <c r="D40" s="41" t="s">
        <v>948</v>
      </c>
      <c r="E40" s="41" t="s">
        <v>949</v>
      </c>
      <c r="F40" s="35">
        <v>1</v>
      </c>
      <c r="G40" s="37"/>
      <c r="H40" s="37">
        <f t="shared" si="0"/>
        <v>0</v>
      </c>
    </row>
    <row r="41" spans="1:8" ht="12.75" x14ac:dyDescent="0.2">
      <c r="A41" s="134" t="s">
        <v>44</v>
      </c>
      <c r="B41" s="40" t="s">
        <v>45</v>
      </c>
      <c r="C41" s="33"/>
      <c r="D41" s="34"/>
      <c r="E41" s="33"/>
      <c r="F41" s="35"/>
      <c r="G41" s="37"/>
      <c r="H41" s="37"/>
    </row>
    <row r="42" spans="1:8" ht="51" x14ac:dyDescent="0.2">
      <c r="A42" s="134" t="s">
        <v>46</v>
      </c>
      <c r="B42" s="58" t="s">
        <v>950</v>
      </c>
      <c r="C42" s="38"/>
      <c r="D42" s="41" t="s">
        <v>951</v>
      </c>
      <c r="E42" s="41" t="s">
        <v>949</v>
      </c>
      <c r="F42" s="41">
        <v>1</v>
      </c>
      <c r="G42" s="46"/>
      <c r="H42" s="39">
        <f t="shared" si="0"/>
        <v>0</v>
      </c>
    </row>
    <row r="43" spans="1:8" ht="18" customHeight="1" x14ac:dyDescent="0.2">
      <c r="A43" s="50"/>
      <c r="B43" s="51"/>
      <c r="C43" s="52"/>
      <c r="D43" s="53"/>
      <c r="E43" s="52"/>
      <c r="F43" s="54">
        <v>1</v>
      </c>
      <c r="G43" s="55"/>
      <c r="H43" s="55">
        <f t="shared" si="0"/>
        <v>0</v>
      </c>
    </row>
    <row r="44" spans="1:8" ht="18" customHeight="1" x14ac:dyDescent="0.2">
      <c r="A44" s="26"/>
      <c r="B44" s="27" t="s">
        <v>48</v>
      </c>
      <c r="C44" s="28"/>
      <c r="D44" s="28"/>
      <c r="E44" s="28"/>
      <c r="F44" s="29">
        <v>1</v>
      </c>
      <c r="G44" s="30"/>
      <c r="H44" s="31">
        <f t="shared" si="0"/>
        <v>0</v>
      </c>
    </row>
    <row r="45" spans="1:8" ht="38.25" x14ac:dyDescent="0.2">
      <c r="A45" s="134" t="s">
        <v>49</v>
      </c>
      <c r="B45" s="40" t="s">
        <v>941</v>
      </c>
      <c r="C45" s="33"/>
      <c r="D45" s="34" t="s">
        <v>952</v>
      </c>
      <c r="E45" s="33"/>
      <c r="F45" s="35">
        <v>1</v>
      </c>
      <c r="G45" s="37"/>
      <c r="H45" s="37">
        <f t="shared" si="0"/>
        <v>0</v>
      </c>
    </row>
    <row r="46" spans="1:8" ht="38.25" x14ac:dyDescent="0.2">
      <c r="A46" s="134" t="s">
        <v>50</v>
      </c>
      <c r="B46" s="40" t="s">
        <v>941</v>
      </c>
      <c r="C46" s="33"/>
      <c r="D46" s="34" t="s">
        <v>953</v>
      </c>
      <c r="E46" s="33"/>
      <c r="F46" s="35">
        <v>1</v>
      </c>
      <c r="G46" s="37"/>
      <c r="H46" s="37">
        <f t="shared" si="0"/>
        <v>0</v>
      </c>
    </row>
    <row r="47" spans="1:8" ht="38.25" x14ac:dyDescent="0.2">
      <c r="A47" s="134" t="s">
        <v>51</v>
      </c>
      <c r="B47" s="40" t="s">
        <v>941</v>
      </c>
      <c r="C47" s="33"/>
      <c r="D47" s="34" t="s">
        <v>954</v>
      </c>
      <c r="E47" s="33"/>
      <c r="F47" s="35">
        <v>1</v>
      </c>
      <c r="G47" s="37"/>
      <c r="H47" s="37">
        <f t="shared" si="0"/>
        <v>0</v>
      </c>
    </row>
    <row r="48" spans="1:8" ht="38.25" x14ac:dyDescent="0.2">
      <c r="A48" s="134" t="s">
        <v>52</v>
      </c>
      <c r="B48" s="40" t="s">
        <v>941</v>
      </c>
      <c r="C48" s="33"/>
      <c r="D48" s="34" t="s">
        <v>942</v>
      </c>
      <c r="E48" s="33"/>
      <c r="F48" s="35">
        <v>2</v>
      </c>
      <c r="G48" s="37"/>
      <c r="H48" s="37">
        <f t="shared" si="0"/>
        <v>0</v>
      </c>
    </row>
    <row r="49" spans="1:8" ht="38.25" x14ac:dyDescent="0.2">
      <c r="A49" s="134" t="s">
        <v>53</v>
      </c>
      <c r="B49" s="40" t="s">
        <v>941</v>
      </c>
      <c r="C49" s="33"/>
      <c r="D49" s="34" t="s">
        <v>955</v>
      </c>
      <c r="E49" s="33"/>
      <c r="F49" s="35">
        <v>1</v>
      </c>
      <c r="G49" s="37"/>
      <c r="H49" s="37">
        <f t="shared" si="0"/>
        <v>0</v>
      </c>
    </row>
    <row r="50" spans="1:8" ht="38.25" x14ac:dyDescent="0.2">
      <c r="A50" s="134" t="s">
        <v>54</v>
      </c>
      <c r="B50" s="40" t="s">
        <v>941</v>
      </c>
      <c r="C50" s="33"/>
      <c r="D50" s="34" t="s">
        <v>943</v>
      </c>
      <c r="E50" s="33"/>
      <c r="F50" s="35">
        <v>1</v>
      </c>
      <c r="G50" s="37"/>
      <c r="H50" s="37">
        <f t="shared" si="0"/>
        <v>0</v>
      </c>
    </row>
    <row r="51" spans="1:8" ht="38.25" x14ac:dyDescent="0.2">
      <c r="A51" s="134" t="s">
        <v>55</v>
      </c>
      <c r="B51" s="40" t="s">
        <v>941</v>
      </c>
      <c r="C51" s="33"/>
      <c r="D51" s="34" t="s">
        <v>944</v>
      </c>
      <c r="E51" s="33"/>
      <c r="F51" s="35">
        <v>1</v>
      </c>
      <c r="G51" s="37"/>
      <c r="H51" s="37">
        <f t="shared" si="0"/>
        <v>0</v>
      </c>
    </row>
    <row r="52" spans="1:8" ht="51" x14ac:dyDescent="0.2">
      <c r="A52" s="134" t="s">
        <v>56</v>
      </c>
      <c r="B52" s="40" t="s">
        <v>956</v>
      </c>
      <c r="C52" s="33"/>
      <c r="D52" s="34" t="s">
        <v>957</v>
      </c>
      <c r="E52" s="33"/>
      <c r="F52" s="35">
        <v>1</v>
      </c>
      <c r="G52" s="36"/>
      <c r="H52" s="37">
        <f t="shared" si="0"/>
        <v>0</v>
      </c>
    </row>
    <row r="53" spans="1:8" ht="38.25" x14ac:dyDescent="0.2">
      <c r="A53" s="134" t="s">
        <v>57</v>
      </c>
      <c r="B53" s="40" t="s">
        <v>947</v>
      </c>
      <c r="C53" s="38"/>
      <c r="D53" s="41" t="s">
        <v>948</v>
      </c>
      <c r="E53" s="41" t="s">
        <v>949</v>
      </c>
      <c r="F53" s="35">
        <v>1</v>
      </c>
      <c r="G53" s="37"/>
      <c r="H53" s="37">
        <f t="shared" si="0"/>
        <v>0</v>
      </c>
    </row>
    <row r="54" spans="1:8" ht="18" customHeight="1" x14ac:dyDescent="0.2">
      <c r="A54" s="50"/>
      <c r="B54" s="51"/>
      <c r="C54" s="52"/>
      <c r="D54" s="53"/>
      <c r="E54" s="52"/>
      <c r="F54" s="54">
        <v>1</v>
      </c>
      <c r="G54" s="55"/>
      <c r="H54" s="55">
        <f t="shared" si="0"/>
        <v>0</v>
      </c>
    </row>
    <row r="55" spans="1:8" ht="18" customHeight="1" x14ac:dyDescent="0.2">
      <c r="A55" s="26"/>
      <c r="B55" s="27" t="s">
        <v>58</v>
      </c>
      <c r="C55" s="28"/>
      <c r="D55" s="28"/>
      <c r="E55" s="28"/>
      <c r="F55" s="29">
        <v>1</v>
      </c>
      <c r="G55" s="30"/>
      <c r="H55" s="31">
        <f t="shared" si="0"/>
        <v>0</v>
      </c>
    </row>
    <row r="56" spans="1:8" ht="38.25" x14ac:dyDescent="0.2">
      <c r="A56" s="134" t="s">
        <v>59</v>
      </c>
      <c r="B56" s="40" t="s">
        <v>941</v>
      </c>
      <c r="C56" s="33"/>
      <c r="D56" s="34" t="s">
        <v>954</v>
      </c>
      <c r="E56" s="33"/>
      <c r="F56" s="35">
        <v>2</v>
      </c>
      <c r="G56" s="37"/>
      <c r="H56" s="37">
        <f t="shared" si="0"/>
        <v>0</v>
      </c>
    </row>
    <row r="57" spans="1:8" ht="51" x14ac:dyDescent="0.2">
      <c r="A57" s="134" t="s">
        <v>60</v>
      </c>
      <c r="B57" s="40" t="s">
        <v>956</v>
      </c>
      <c r="C57" s="71"/>
      <c r="D57" s="72" t="s">
        <v>958</v>
      </c>
      <c r="E57" s="71"/>
      <c r="F57" s="41">
        <v>1</v>
      </c>
      <c r="G57" s="36"/>
      <c r="H57" s="37">
        <f t="shared" si="0"/>
        <v>0</v>
      </c>
    </row>
    <row r="58" spans="1:8" ht="38.25" x14ac:dyDescent="0.2">
      <c r="A58" s="134" t="s">
        <v>61</v>
      </c>
      <c r="B58" s="40" t="s">
        <v>941</v>
      </c>
      <c r="C58" s="33"/>
      <c r="D58" s="34" t="s">
        <v>943</v>
      </c>
      <c r="E58" s="33"/>
      <c r="F58" s="35">
        <v>2</v>
      </c>
      <c r="G58" s="37"/>
      <c r="H58" s="37">
        <f t="shared" si="0"/>
        <v>0</v>
      </c>
    </row>
    <row r="59" spans="1:8" ht="38.25" x14ac:dyDescent="0.2">
      <c r="A59" s="134" t="s">
        <v>62</v>
      </c>
      <c r="B59" s="40" t="s">
        <v>941</v>
      </c>
      <c r="C59" s="33"/>
      <c r="D59" s="34" t="s">
        <v>959</v>
      </c>
      <c r="E59" s="33"/>
      <c r="F59" s="35">
        <v>1</v>
      </c>
      <c r="G59" s="37"/>
      <c r="H59" s="37">
        <f t="shared" si="0"/>
        <v>0</v>
      </c>
    </row>
    <row r="60" spans="1:8" ht="38.25" x14ac:dyDescent="0.2">
      <c r="A60" s="134" t="s">
        <v>63</v>
      </c>
      <c r="B60" s="40" t="s">
        <v>941</v>
      </c>
      <c r="C60" s="33"/>
      <c r="D60" s="34" t="s">
        <v>960</v>
      </c>
      <c r="E60" s="33"/>
      <c r="F60" s="35">
        <v>1</v>
      </c>
      <c r="G60" s="37"/>
      <c r="H60" s="37">
        <f t="shared" si="0"/>
        <v>0</v>
      </c>
    </row>
    <row r="61" spans="1:8" ht="38.25" x14ac:dyDescent="0.2">
      <c r="A61" s="134" t="s">
        <v>64</v>
      </c>
      <c r="B61" s="40" t="s">
        <v>941</v>
      </c>
      <c r="C61" s="33"/>
      <c r="D61" s="34" t="s">
        <v>961</v>
      </c>
      <c r="E61" s="33"/>
      <c r="F61" s="35">
        <v>1</v>
      </c>
      <c r="G61" s="37"/>
      <c r="H61" s="37">
        <f t="shared" si="0"/>
        <v>0</v>
      </c>
    </row>
    <row r="62" spans="1:8" ht="38.25" x14ac:dyDescent="0.2">
      <c r="A62" s="134" t="s">
        <v>65</v>
      </c>
      <c r="B62" s="40" t="s">
        <v>947</v>
      </c>
      <c r="C62" s="38"/>
      <c r="D62" s="41" t="s">
        <v>948</v>
      </c>
      <c r="E62" s="41" t="s">
        <v>949</v>
      </c>
      <c r="F62" s="35">
        <v>1</v>
      </c>
      <c r="G62" s="37"/>
      <c r="H62" s="37">
        <f t="shared" si="0"/>
        <v>0</v>
      </c>
    </row>
    <row r="63" spans="1:8" ht="38.25" x14ac:dyDescent="0.2">
      <c r="A63" s="134" t="s">
        <v>66</v>
      </c>
      <c r="B63" s="40" t="s">
        <v>941</v>
      </c>
      <c r="C63" s="33"/>
      <c r="D63" s="34" t="s">
        <v>962</v>
      </c>
      <c r="E63" s="41"/>
      <c r="F63" s="35">
        <v>1</v>
      </c>
      <c r="G63" s="37"/>
      <c r="H63" s="37">
        <f t="shared" si="0"/>
        <v>0</v>
      </c>
    </row>
    <row r="64" spans="1:8" ht="18" customHeight="1" x14ac:dyDescent="0.2">
      <c r="A64" s="50"/>
      <c r="B64" s="51"/>
      <c r="C64" s="52"/>
      <c r="D64" s="53"/>
      <c r="E64" s="52"/>
      <c r="F64" s="54">
        <v>1</v>
      </c>
      <c r="G64" s="55"/>
      <c r="H64" s="55">
        <f t="shared" ref="H64" si="1">G64*F64</f>
        <v>0</v>
      </c>
    </row>
    <row r="65" spans="1:8" ht="18" customHeight="1" x14ac:dyDescent="0.2">
      <c r="A65" s="166"/>
      <c r="B65" s="27" t="s">
        <v>67</v>
      </c>
      <c r="C65" s="28"/>
      <c r="D65" s="28"/>
      <c r="E65" s="28"/>
      <c r="F65" s="29">
        <v>1</v>
      </c>
      <c r="G65" s="30"/>
      <c r="H65" s="31">
        <f t="shared" ref="H65:H96" si="2">G65*F65</f>
        <v>0</v>
      </c>
    </row>
    <row r="66" spans="1:8" ht="89.25" x14ac:dyDescent="0.2">
      <c r="A66" s="173" t="s">
        <v>68</v>
      </c>
      <c r="B66" s="40" t="s">
        <v>963</v>
      </c>
      <c r="C66" s="71" t="s">
        <v>1611</v>
      </c>
      <c r="D66" s="72"/>
      <c r="E66" s="71" t="s">
        <v>69</v>
      </c>
      <c r="F66" s="255" t="s">
        <v>1610</v>
      </c>
      <c r="G66" s="256"/>
      <c r="H66" s="37"/>
    </row>
    <row r="67" spans="1:8" ht="89.25" x14ac:dyDescent="0.2">
      <c r="A67" s="173" t="s">
        <v>70</v>
      </c>
      <c r="B67" s="40" t="s">
        <v>964</v>
      </c>
      <c r="C67" s="71" t="s">
        <v>1611</v>
      </c>
      <c r="D67" s="72"/>
      <c r="E67" s="71" t="s">
        <v>71</v>
      </c>
      <c r="F67" s="255" t="s">
        <v>1610</v>
      </c>
      <c r="G67" s="256"/>
      <c r="H67" s="37"/>
    </row>
    <row r="68" spans="1:8" ht="12.75" x14ac:dyDescent="0.2">
      <c r="A68" s="173" t="s">
        <v>72</v>
      </c>
      <c r="B68" s="40" t="s">
        <v>73</v>
      </c>
      <c r="C68" s="71" t="s">
        <v>1611</v>
      </c>
      <c r="D68" s="72" t="s">
        <v>74</v>
      </c>
      <c r="E68" s="71" t="s">
        <v>75</v>
      </c>
      <c r="F68" s="255" t="s">
        <v>1610</v>
      </c>
      <c r="G68" s="256"/>
      <c r="H68" s="37"/>
    </row>
    <row r="69" spans="1:8" ht="12.75" x14ac:dyDescent="0.2">
      <c r="A69" s="187"/>
      <c r="B69" s="65"/>
      <c r="C69" s="43"/>
      <c r="D69" s="101"/>
      <c r="E69" s="43"/>
      <c r="F69" s="44"/>
      <c r="G69" s="138"/>
      <c r="H69" s="61"/>
    </row>
    <row r="70" spans="1:8" ht="12.75" x14ac:dyDescent="0.2">
      <c r="A70" s="26"/>
      <c r="B70" s="27" t="s">
        <v>76</v>
      </c>
      <c r="C70" s="28"/>
      <c r="D70" s="28"/>
      <c r="E70" s="28"/>
      <c r="F70" s="29">
        <v>1</v>
      </c>
      <c r="G70" s="30"/>
      <c r="H70" s="31">
        <f t="shared" ref="H70:H81" si="3">G70*F70</f>
        <v>0</v>
      </c>
    </row>
    <row r="71" spans="1:8" ht="63.75" x14ac:dyDescent="0.2">
      <c r="A71" s="134" t="s">
        <v>77</v>
      </c>
      <c r="B71" s="40" t="s">
        <v>965</v>
      </c>
      <c r="C71" s="71"/>
      <c r="D71" s="72" t="s">
        <v>966</v>
      </c>
      <c r="E71" s="71"/>
      <c r="F71" s="41">
        <v>1</v>
      </c>
      <c r="G71" s="37"/>
      <c r="H71" s="37">
        <f t="shared" si="3"/>
        <v>0</v>
      </c>
    </row>
    <row r="72" spans="1:8" ht="12.75" x14ac:dyDescent="0.2">
      <c r="A72" s="134" t="s">
        <v>78</v>
      </c>
      <c r="B72" s="40" t="s">
        <v>1595</v>
      </c>
      <c r="C72" s="71"/>
      <c r="D72" s="72" t="s">
        <v>80</v>
      </c>
      <c r="E72" s="71" t="s">
        <v>81</v>
      </c>
      <c r="F72" s="41">
        <v>1</v>
      </c>
      <c r="G72" s="37"/>
      <c r="H72" s="37">
        <f t="shared" si="3"/>
        <v>0</v>
      </c>
    </row>
    <row r="73" spans="1:8" ht="38.25" x14ac:dyDescent="0.2">
      <c r="A73" s="134" t="s">
        <v>82</v>
      </c>
      <c r="B73" s="76" t="s">
        <v>967</v>
      </c>
      <c r="C73" s="33"/>
      <c r="D73" s="34" t="s">
        <v>968</v>
      </c>
      <c r="E73" s="33"/>
      <c r="F73" s="35">
        <v>3</v>
      </c>
      <c r="G73" s="36"/>
      <c r="H73" s="37">
        <f t="shared" si="3"/>
        <v>0</v>
      </c>
    </row>
    <row r="74" spans="1:8" ht="38.25" x14ac:dyDescent="0.2">
      <c r="A74" s="134" t="s">
        <v>83</v>
      </c>
      <c r="B74" s="76" t="s">
        <v>967</v>
      </c>
      <c r="C74" s="33"/>
      <c r="D74" s="34" t="s">
        <v>969</v>
      </c>
      <c r="E74" s="33"/>
      <c r="F74" s="35">
        <v>1</v>
      </c>
      <c r="G74" s="36"/>
      <c r="H74" s="37">
        <f t="shared" si="3"/>
        <v>0</v>
      </c>
    </row>
    <row r="75" spans="1:8" ht="38.25" x14ac:dyDescent="0.2">
      <c r="A75" s="134" t="s">
        <v>84</v>
      </c>
      <c r="B75" s="76" t="s">
        <v>967</v>
      </c>
      <c r="C75" s="33"/>
      <c r="D75" s="34" t="s">
        <v>970</v>
      </c>
      <c r="E75" s="33"/>
      <c r="F75" s="35">
        <v>1</v>
      </c>
      <c r="G75" s="36"/>
      <c r="H75" s="37">
        <f t="shared" si="3"/>
        <v>0</v>
      </c>
    </row>
    <row r="76" spans="1:8" ht="38.25" x14ac:dyDescent="0.2">
      <c r="A76" s="134" t="s">
        <v>85</v>
      </c>
      <c r="B76" s="76" t="s">
        <v>967</v>
      </c>
      <c r="C76" s="33"/>
      <c r="D76" s="34" t="s">
        <v>971</v>
      </c>
      <c r="E76" s="33"/>
      <c r="F76" s="35">
        <v>1</v>
      </c>
      <c r="G76" s="36"/>
      <c r="H76" s="37">
        <f t="shared" si="3"/>
        <v>0</v>
      </c>
    </row>
    <row r="77" spans="1:8" ht="38.25" x14ac:dyDescent="0.2">
      <c r="A77" s="134" t="s">
        <v>86</v>
      </c>
      <c r="B77" s="76" t="s">
        <v>972</v>
      </c>
      <c r="C77" s="33"/>
      <c r="D77" s="34" t="s">
        <v>87</v>
      </c>
      <c r="E77" s="33"/>
      <c r="F77" s="35">
        <v>1</v>
      </c>
      <c r="G77" s="36"/>
      <c r="H77" s="37">
        <f t="shared" si="3"/>
        <v>0</v>
      </c>
    </row>
    <row r="78" spans="1:8" ht="293.25" x14ac:dyDescent="0.2">
      <c r="A78" s="186" t="s">
        <v>88</v>
      </c>
      <c r="B78" s="40" t="s">
        <v>1623</v>
      </c>
      <c r="C78" s="38"/>
      <c r="D78" s="41" t="s">
        <v>973</v>
      </c>
      <c r="E78" s="41" t="s">
        <v>974</v>
      </c>
      <c r="F78" s="35">
        <v>1</v>
      </c>
      <c r="G78" s="37"/>
      <c r="H78" s="37">
        <f t="shared" si="3"/>
        <v>0</v>
      </c>
    </row>
    <row r="79" spans="1:8" ht="293.25" x14ac:dyDescent="0.2">
      <c r="A79" s="186" t="s">
        <v>90</v>
      </c>
      <c r="B79" s="40" t="s">
        <v>1624</v>
      </c>
      <c r="C79" s="38"/>
      <c r="D79" s="41" t="s">
        <v>973</v>
      </c>
      <c r="E79" s="41" t="s">
        <v>975</v>
      </c>
      <c r="F79" s="35">
        <v>2</v>
      </c>
      <c r="G79" s="37"/>
      <c r="H79" s="37">
        <f t="shared" si="3"/>
        <v>0</v>
      </c>
    </row>
    <row r="80" spans="1:8" ht="51" x14ac:dyDescent="0.2">
      <c r="A80" s="134" t="s">
        <v>92</v>
      </c>
      <c r="B80" s="40" t="s">
        <v>976</v>
      </c>
      <c r="C80" s="33"/>
      <c r="D80" s="34" t="s">
        <v>977</v>
      </c>
      <c r="E80" s="41"/>
      <c r="F80" s="35">
        <v>1</v>
      </c>
      <c r="G80" s="36"/>
      <c r="H80" s="37">
        <f t="shared" si="3"/>
        <v>0</v>
      </c>
    </row>
    <row r="81" spans="1:8" ht="38.25" x14ac:dyDescent="0.2">
      <c r="A81" s="134" t="s">
        <v>93</v>
      </c>
      <c r="B81" s="40" t="s">
        <v>947</v>
      </c>
      <c r="C81" s="38"/>
      <c r="D81" s="41" t="s">
        <v>948</v>
      </c>
      <c r="E81" s="41" t="s">
        <v>949</v>
      </c>
      <c r="F81" s="35">
        <v>1</v>
      </c>
      <c r="G81" s="37"/>
      <c r="H81" s="37">
        <f t="shared" si="3"/>
        <v>0</v>
      </c>
    </row>
    <row r="82" spans="1:8" ht="17.25" customHeight="1" x14ac:dyDescent="0.2">
      <c r="A82" s="167"/>
      <c r="B82" s="51"/>
      <c r="C82" s="52"/>
      <c r="D82" s="53"/>
      <c r="E82" s="52"/>
      <c r="F82" s="54">
        <v>1</v>
      </c>
      <c r="G82" s="55"/>
      <c r="H82" s="55">
        <f t="shared" si="2"/>
        <v>0</v>
      </c>
    </row>
    <row r="83" spans="1:8" ht="17.25" customHeight="1" x14ac:dyDescent="0.2">
      <c r="A83" s="166"/>
      <c r="B83" s="27" t="s">
        <v>94</v>
      </c>
      <c r="C83" s="28"/>
      <c r="D83" s="28"/>
      <c r="E83" s="28"/>
      <c r="F83" s="29">
        <v>1</v>
      </c>
      <c r="G83" s="30"/>
      <c r="H83" s="31">
        <f t="shared" si="2"/>
        <v>0</v>
      </c>
    </row>
    <row r="84" spans="1:8" ht="63.75" x14ac:dyDescent="0.2">
      <c r="A84" s="161" t="s">
        <v>95</v>
      </c>
      <c r="B84" s="40" t="s">
        <v>965</v>
      </c>
      <c r="C84" s="71" t="s">
        <v>1611</v>
      </c>
      <c r="D84" s="72" t="s">
        <v>978</v>
      </c>
      <c r="E84" s="71"/>
      <c r="F84" s="255" t="s">
        <v>1610</v>
      </c>
      <c r="G84" s="256"/>
      <c r="H84" s="37"/>
    </row>
    <row r="85" spans="1:8" ht="12.75" x14ac:dyDescent="0.2">
      <c r="A85" s="161" t="s">
        <v>96</v>
      </c>
      <c r="B85" s="40" t="s">
        <v>79</v>
      </c>
      <c r="C85" s="71" t="s">
        <v>1611</v>
      </c>
      <c r="D85" s="72" t="s">
        <v>80</v>
      </c>
      <c r="E85" s="71" t="s">
        <v>81</v>
      </c>
      <c r="F85" s="255" t="s">
        <v>1610</v>
      </c>
      <c r="G85" s="256"/>
      <c r="H85" s="37"/>
    </row>
    <row r="86" spans="1:8" ht="38.25" x14ac:dyDescent="0.2">
      <c r="A86" s="161" t="s">
        <v>97</v>
      </c>
      <c r="B86" s="76" t="s">
        <v>967</v>
      </c>
      <c r="C86" s="71" t="s">
        <v>1614</v>
      </c>
      <c r="D86" s="34" t="s">
        <v>98</v>
      </c>
      <c r="E86" s="33"/>
      <c r="F86" s="255" t="s">
        <v>1610</v>
      </c>
      <c r="G86" s="256"/>
      <c r="H86" s="37"/>
    </row>
    <row r="87" spans="1:8" ht="38.25" x14ac:dyDescent="0.2">
      <c r="A87" s="161" t="s">
        <v>99</v>
      </c>
      <c r="B87" s="76" t="s">
        <v>967</v>
      </c>
      <c r="C87" s="71" t="s">
        <v>1611</v>
      </c>
      <c r="D87" s="34" t="s">
        <v>100</v>
      </c>
      <c r="E87" s="33"/>
      <c r="F87" s="255" t="s">
        <v>1610</v>
      </c>
      <c r="G87" s="256"/>
      <c r="H87" s="37"/>
    </row>
    <row r="88" spans="1:8" ht="38.25" x14ac:dyDescent="0.2">
      <c r="A88" s="161" t="s">
        <v>101</v>
      </c>
      <c r="B88" s="76" t="s">
        <v>967</v>
      </c>
      <c r="C88" s="71" t="s">
        <v>1611</v>
      </c>
      <c r="D88" s="34" t="s">
        <v>979</v>
      </c>
      <c r="E88" s="33"/>
      <c r="F88" s="255" t="s">
        <v>1610</v>
      </c>
      <c r="G88" s="256"/>
      <c r="H88" s="37"/>
    </row>
    <row r="89" spans="1:8" ht="38.25" x14ac:dyDescent="0.2">
      <c r="A89" s="161" t="s">
        <v>102</v>
      </c>
      <c r="B89" s="76" t="s">
        <v>972</v>
      </c>
      <c r="C89" s="71" t="s">
        <v>1611</v>
      </c>
      <c r="D89" s="34" t="s">
        <v>980</v>
      </c>
      <c r="E89" s="33"/>
      <c r="F89" s="255" t="s">
        <v>1610</v>
      </c>
      <c r="G89" s="256"/>
      <c r="H89" s="37"/>
    </row>
    <row r="90" spans="1:8" ht="38.25" x14ac:dyDescent="0.2">
      <c r="A90" s="161" t="s">
        <v>103</v>
      </c>
      <c r="B90" s="76" t="s">
        <v>967</v>
      </c>
      <c r="C90" s="33" t="s">
        <v>1613</v>
      </c>
      <c r="D90" s="34" t="s">
        <v>969</v>
      </c>
      <c r="E90" s="33"/>
      <c r="F90" s="255" t="s">
        <v>1610</v>
      </c>
      <c r="G90" s="256"/>
      <c r="H90" s="37"/>
    </row>
    <row r="91" spans="1:8" ht="38.25" x14ac:dyDescent="0.2">
      <c r="A91" s="161" t="s">
        <v>104</v>
      </c>
      <c r="B91" s="76" t="s">
        <v>967</v>
      </c>
      <c r="C91" s="71" t="s">
        <v>1611</v>
      </c>
      <c r="D91" s="34" t="s">
        <v>981</v>
      </c>
      <c r="E91" s="33"/>
      <c r="F91" s="255" t="s">
        <v>1610</v>
      </c>
      <c r="G91" s="256"/>
      <c r="H91" s="37"/>
    </row>
    <row r="92" spans="1:8" ht="38.25" x14ac:dyDescent="0.2">
      <c r="A92" s="161" t="s">
        <v>105</v>
      </c>
      <c r="B92" s="76" t="s">
        <v>967</v>
      </c>
      <c r="C92" s="71" t="s">
        <v>1611</v>
      </c>
      <c r="D92" s="34" t="s">
        <v>982</v>
      </c>
      <c r="E92" s="33"/>
      <c r="F92" s="255" t="s">
        <v>1610</v>
      </c>
      <c r="G92" s="256"/>
      <c r="H92" s="37"/>
    </row>
    <row r="93" spans="1:8" ht="51" x14ac:dyDescent="0.2">
      <c r="A93" s="161" t="s">
        <v>106</v>
      </c>
      <c r="B93" s="40" t="s">
        <v>976</v>
      </c>
      <c r="C93" s="71" t="s">
        <v>1611</v>
      </c>
      <c r="D93" s="34" t="s">
        <v>107</v>
      </c>
      <c r="E93" s="41"/>
      <c r="F93" s="255" t="s">
        <v>1610</v>
      </c>
      <c r="G93" s="256"/>
      <c r="H93" s="37"/>
    </row>
    <row r="94" spans="1:8" ht="38.25" x14ac:dyDescent="0.2">
      <c r="A94" s="161" t="s">
        <v>108</v>
      </c>
      <c r="B94" s="40" t="s">
        <v>947</v>
      </c>
      <c r="C94" s="71" t="s">
        <v>1611</v>
      </c>
      <c r="D94" s="41" t="s">
        <v>948</v>
      </c>
      <c r="E94" s="41" t="s">
        <v>949</v>
      </c>
      <c r="F94" s="255" t="s">
        <v>1610</v>
      </c>
      <c r="G94" s="256"/>
      <c r="H94" s="37"/>
    </row>
    <row r="95" spans="1:8" ht="12.75" x14ac:dyDescent="0.2">
      <c r="A95" s="185"/>
      <c r="B95" s="59"/>
      <c r="C95" s="60"/>
      <c r="D95" s="57"/>
      <c r="E95" s="57"/>
      <c r="F95" s="44"/>
      <c r="G95" s="61"/>
      <c r="H95" s="61"/>
    </row>
    <row r="96" spans="1:8" ht="17.25" customHeight="1" x14ac:dyDescent="0.2">
      <c r="A96" s="166"/>
      <c r="B96" s="27" t="s">
        <v>109</v>
      </c>
      <c r="C96" s="28"/>
      <c r="D96" s="28"/>
      <c r="E96" s="28"/>
      <c r="F96" s="29">
        <v>1</v>
      </c>
      <c r="G96" s="30"/>
      <c r="H96" s="31">
        <f t="shared" si="2"/>
        <v>0</v>
      </c>
    </row>
    <row r="97" spans="1:8" ht="25.5" customHeight="1" x14ac:dyDescent="0.2">
      <c r="A97" s="161" t="s">
        <v>110</v>
      </c>
      <c r="B97" s="40" t="s">
        <v>983</v>
      </c>
      <c r="C97" s="71" t="s">
        <v>1611</v>
      </c>
      <c r="D97" s="34" t="s">
        <v>984</v>
      </c>
      <c r="E97" s="33"/>
      <c r="F97" s="255" t="s">
        <v>1610</v>
      </c>
      <c r="G97" s="256"/>
      <c r="H97" s="37"/>
    </row>
    <row r="98" spans="1:8" ht="25.5" customHeight="1" x14ac:dyDescent="0.2">
      <c r="A98" s="161" t="s">
        <v>111</v>
      </c>
      <c r="B98" s="40" t="s">
        <v>983</v>
      </c>
      <c r="C98" s="71" t="s">
        <v>1611</v>
      </c>
      <c r="D98" s="34" t="s">
        <v>985</v>
      </c>
      <c r="E98" s="33"/>
      <c r="F98" s="255" t="s">
        <v>1610</v>
      </c>
      <c r="G98" s="256"/>
      <c r="H98" s="37"/>
    </row>
    <row r="99" spans="1:8" ht="38.25" x14ac:dyDescent="0.2">
      <c r="A99" s="161" t="s">
        <v>112</v>
      </c>
      <c r="B99" s="40" t="s">
        <v>947</v>
      </c>
      <c r="C99" s="71" t="s">
        <v>1611</v>
      </c>
      <c r="D99" s="41" t="s">
        <v>948</v>
      </c>
      <c r="E99" s="41" t="s">
        <v>949</v>
      </c>
      <c r="F99" s="255" t="s">
        <v>1610</v>
      </c>
      <c r="G99" s="256"/>
      <c r="H99" s="37"/>
    </row>
    <row r="100" spans="1:8" ht="38.25" x14ac:dyDescent="0.2">
      <c r="A100" s="161" t="s">
        <v>113</v>
      </c>
      <c r="B100" s="40" t="s">
        <v>986</v>
      </c>
      <c r="C100" s="33" t="s">
        <v>1613</v>
      </c>
      <c r="D100" s="34" t="s">
        <v>987</v>
      </c>
      <c r="E100" s="33"/>
      <c r="F100" s="255" t="s">
        <v>1610</v>
      </c>
      <c r="G100" s="256"/>
      <c r="H100" s="37"/>
    </row>
    <row r="101" spans="1:8" ht="12.75" x14ac:dyDescent="0.2">
      <c r="A101" s="161" t="s">
        <v>115</v>
      </c>
      <c r="B101" s="66" t="s">
        <v>988</v>
      </c>
      <c r="C101" s="71" t="s">
        <v>1611</v>
      </c>
      <c r="D101" s="34" t="s">
        <v>116</v>
      </c>
      <c r="E101" s="33"/>
      <c r="F101" s="255" t="s">
        <v>1610</v>
      </c>
      <c r="G101" s="256"/>
      <c r="H101" s="37"/>
    </row>
    <row r="102" spans="1:8" ht="38.25" x14ac:dyDescent="0.2">
      <c r="A102" s="161" t="s">
        <v>117</v>
      </c>
      <c r="B102" s="40" t="s">
        <v>989</v>
      </c>
      <c r="C102" s="71" t="s">
        <v>1611</v>
      </c>
      <c r="D102" s="34" t="s">
        <v>990</v>
      </c>
      <c r="E102" s="33"/>
      <c r="F102" s="255" t="s">
        <v>1610</v>
      </c>
      <c r="G102" s="256"/>
      <c r="H102" s="37"/>
    </row>
    <row r="103" spans="1:8" ht="17.25" customHeight="1" x14ac:dyDescent="0.2">
      <c r="A103" s="161" t="s">
        <v>119</v>
      </c>
      <c r="B103" s="66" t="s">
        <v>120</v>
      </c>
      <c r="C103" s="71" t="s">
        <v>1611</v>
      </c>
      <c r="D103" s="34"/>
      <c r="E103" s="33"/>
      <c r="F103" s="255" t="s">
        <v>1610</v>
      </c>
      <c r="G103" s="256"/>
      <c r="H103" s="37"/>
    </row>
    <row r="104" spans="1:8" ht="51" x14ac:dyDescent="0.2">
      <c r="A104" s="161" t="s">
        <v>121</v>
      </c>
      <c r="B104" s="40" t="s">
        <v>991</v>
      </c>
      <c r="C104" s="71" t="s">
        <v>1611</v>
      </c>
      <c r="D104" s="34" t="s">
        <v>21</v>
      </c>
      <c r="E104" s="33"/>
      <c r="F104" s="255" t="s">
        <v>1610</v>
      </c>
      <c r="G104" s="256"/>
      <c r="H104" s="37"/>
    </row>
    <row r="105" spans="1:8" ht="51" x14ac:dyDescent="0.2">
      <c r="A105" s="161" t="s">
        <v>122</v>
      </c>
      <c r="B105" s="58" t="s">
        <v>950</v>
      </c>
      <c r="C105" s="71" t="s">
        <v>1611</v>
      </c>
      <c r="D105" s="41" t="s">
        <v>951</v>
      </c>
      <c r="E105" s="41" t="s">
        <v>949</v>
      </c>
      <c r="F105" s="255" t="s">
        <v>1610</v>
      </c>
      <c r="G105" s="256"/>
      <c r="H105" s="39"/>
    </row>
    <row r="106" spans="1:8" ht="12.75" x14ac:dyDescent="0.2">
      <c r="A106" s="161" t="s">
        <v>124</v>
      </c>
      <c r="B106" s="40" t="s">
        <v>992</v>
      </c>
      <c r="C106" s="71" t="s">
        <v>1611</v>
      </c>
      <c r="D106" s="41" t="s">
        <v>125</v>
      </c>
      <c r="E106" s="71"/>
      <c r="F106" s="255" t="s">
        <v>1610</v>
      </c>
      <c r="G106" s="256"/>
      <c r="H106" s="37"/>
    </row>
    <row r="107" spans="1:8" ht="12.75" x14ac:dyDescent="0.2">
      <c r="A107" s="161" t="s">
        <v>126</v>
      </c>
      <c r="B107" s="40" t="s">
        <v>127</v>
      </c>
      <c r="C107" s="71" t="s">
        <v>1611</v>
      </c>
      <c r="D107" s="41" t="s">
        <v>125</v>
      </c>
      <c r="E107" s="71"/>
      <c r="F107" s="255" t="s">
        <v>1610</v>
      </c>
      <c r="G107" s="256"/>
      <c r="H107" s="37"/>
    </row>
    <row r="108" spans="1:8" ht="51" x14ac:dyDescent="0.2">
      <c r="A108" s="161" t="s">
        <v>128</v>
      </c>
      <c r="B108" s="40" t="s">
        <v>993</v>
      </c>
      <c r="C108" s="33" t="s">
        <v>1613</v>
      </c>
      <c r="D108" s="41" t="s">
        <v>994</v>
      </c>
      <c r="E108" s="33"/>
      <c r="F108" s="255" t="s">
        <v>1610</v>
      </c>
      <c r="G108" s="256"/>
      <c r="H108" s="37"/>
    </row>
    <row r="109" spans="1:8" ht="51" x14ac:dyDescent="0.2">
      <c r="A109" s="161" t="s">
        <v>129</v>
      </c>
      <c r="B109" s="40" t="s">
        <v>993</v>
      </c>
      <c r="C109" s="71" t="s">
        <v>1611</v>
      </c>
      <c r="D109" s="41" t="s">
        <v>995</v>
      </c>
      <c r="E109" s="33"/>
      <c r="F109" s="255" t="s">
        <v>1610</v>
      </c>
      <c r="G109" s="256"/>
      <c r="H109" s="37"/>
    </row>
    <row r="110" spans="1:8" ht="25.5" x14ac:dyDescent="0.2">
      <c r="A110" s="161" t="s">
        <v>130</v>
      </c>
      <c r="B110" s="63" t="s">
        <v>996</v>
      </c>
      <c r="C110" s="71" t="s">
        <v>1611</v>
      </c>
      <c r="D110" s="35" t="s">
        <v>131</v>
      </c>
      <c r="E110" s="35"/>
      <c r="F110" s="255" t="s">
        <v>1610</v>
      </c>
      <c r="G110" s="256"/>
      <c r="H110" s="37"/>
    </row>
    <row r="111" spans="1:8" ht="17.25" customHeight="1" x14ac:dyDescent="0.2">
      <c r="A111" s="161" t="s">
        <v>132</v>
      </c>
      <c r="B111" s="47" t="s">
        <v>133</v>
      </c>
      <c r="C111" s="71" t="s">
        <v>1611</v>
      </c>
      <c r="D111" s="35"/>
      <c r="E111" s="35"/>
      <c r="F111" s="255" t="s">
        <v>1610</v>
      </c>
      <c r="G111" s="256"/>
      <c r="H111" s="37"/>
    </row>
    <row r="112" spans="1:8" ht="17.25" customHeight="1" x14ac:dyDescent="0.2">
      <c r="A112" s="169"/>
      <c r="B112" s="162"/>
      <c r="C112" s="52"/>
      <c r="D112" s="53"/>
      <c r="E112" s="52"/>
      <c r="F112" s="54"/>
      <c r="G112" s="55"/>
      <c r="H112" s="55"/>
    </row>
    <row r="113" spans="1:8" ht="17.25" customHeight="1" x14ac:dyDescent="0.2">
      <c r="A113" s="166"/>
      <c r="B113" s="27" t="s">
        <v>134</v>
      </c>
      <c r="C113" s="28"/>
      <c r="D113" s="28"/>
      <c r="E113" s="28"/>
      <c r="F113" s="29">
        <v>1</v>
      </c>
      <c r="G113" s="30"/>
      <c r="H113" s="31">
        <f t="shared" ref="H113" si="4">G113*F113</f>
        <v>0</v>
      </c>
    </row>
    <row r="114" spans="1:8" ht="63.75" x14ac:dyDescent="0.2">
      <c r="A114" s="161" t="s">
        <v>135</v>
      </c>
      <c r="B114" s="40" t="s">
        <v>997</v>
      </c>
      <c r="C114" s="71" t="s">
        <v>1611</v>
      </c>
      <c r="D114" s="72" t="s">
        <v>998</v>
      </c>
      <c r="E114" s="71"/>
      <c r="F114" s="255" t="s">
        <v>1610</v>
      </c>
      <c r="G114" s="256"/>
      <c r="H114" s="37"/>
    </row>
    <row r="115" spans="1:8" ht="17.25" customHeight="1" x14ac:dyDescent="0.2">
      <c r="A115" s="161" t="s">
        <v>136</v>
      </c>
      <c r="B115" s="40" t="s">
        <v>79</v>
      </c>
      <c r="C115" s="71" t="s">
        <v>1611</v>
      </c>
      <c r="D115" s="72"/>
      <c r="E115" s="71" t="s">
        <v>81</v>
      </c>
      <c r="F115" s="255" t="s">
        <v>1610</v>
      </c>
      <c r="G115" s="256"/>
      <c r="H115" s="37"/>
    </row>
    <row r="116" spans="1:8" ht="17.25" customHeight="1" x14ac:dyDescent="0.2">
      <c r="A116" s="161" t="s">
        <v>137</v>
      </c>
      <c r="B116" s="40" t="s">
        <v>138</v>
      </c>
      <c r="C116" s="71" t="s">
        <v>1611</v>
      </c>
      <c r="D116" s="72"/>
      <c r="E116" s="71" t="s">
        <v>139</v>
      </c>
      <c r="F116" s="255" t="s">
        <v>1610</v>
      </c>
      <c r="G116" s="256"/>
      <c r="H116" s="37"/>
    </row>
    <row r="117" spans="1:8" ht="38.25" x14ac:dyDescent="0.2">
      <c r="A117" s="161" t="s">
        <v>140</v>
      </c>
      <c r="B117" s="76" t="s">
        <v>967</v>
      </c>
      <c r="C117" s="33" t="s">
        <v>1613</v>
      </c>
      <c r="D117" s="34" t="s">
        <v>999</v>
      </c>
      <c r="E117" s="33"/>
      <c r="F117" s="255" t="s">
        <v>1610</v>
      </c>
      <c r="G117" s="256"/>
      <c r="H117" s="37"/>
    </row>
    <row r="118" spans="1:8" ht="38.25" x14ac:dyDescent="0.2">
      <c r="A118" s="161" t="s">
        <v>141</v>
      </c>
      <c r="B118" s="76" t="s">
        <v>972</v>
      </c>
      <c r="C118" s="71" t="s">
        <v>1611</v>
      </c>
      <c r="D118" s="34" t="s">
        <v>1000</v>
      </c>
      <c r="E118" s="33"/>
      <c r="F118" s="255" t="s">
        <v>1610</v>
      </c>
      <c r="G118" s="256"/>
      <c r="H118" s="37"/>
    </row>
    <row r="119" spans="1:8" ht="38.25" x14ac:dyDescent="0.2">
      <c r="A119" s="161" t="s">
        <v>142</v>
      </c>
      <c r="B119" s="76" t="s">
        <v>967</v>
      </c>
      <c r="C119" s="33" t="s">
        <v>1613</v>
      </c>
      <c r="D119" s="34" t="s">
        <v>1001</v>
      </c>
      <c r="E119" s="33"/>
      <c r="F119" s="255" t="s">
        <v>1610</v>
      </c>
      <c r="G119" s="256"/>
      <c r="H119" s="37"/>
    </row>
    <row r="120" spans="1:8" ht="38.25" x14ac:dyDescent="0.2">
      <c r="A120" s="161" t="s">
        <v>143</v>
      </c>
      <c r="B120" s="76" t="s">
        <v>967</v>
      </c>
      <c r="C120" s="71" t="s">
        <v>1611</v>
      </c>
      <c r="D120" s="34" t="s">
        <v>1002</v>
      </c>
      <c r="E120" s="33"/>
      <c r="F120" s="255" t="s">
        <v>1610</v>
      </c>
      <c r="G120" s="256"/>
      <c r="H120" s="37"/>
    </row>
    <row r="121" spans="1:8" ht="17.25" customHeight="1" x14ac:dyDescent="0.2">
      <c r="A121" s="169"/>
      <c r="B121" s="162"/>
      <c r="C121" s="52"/>
      <c r="D121" s="53"/>
      <c r="E121" s="52"/>
      <c r="F121" s="54"/>
      <c r="G121" s="55"/>
      <c r="H121" s="55"/>
    </row>
    <row r="122" spans="1:8" ht="17.25" customHeight="1" x14ac:dyDescent="0.2">
      <c r="A122" s="166"/>
      <c r="B122" s="27" t="s">
        <v>144</v>
      </c>
      <c r="C122" s="28"/>
      <c r="D122" s="28"/>
      <c r="E122" s="28"/>
      <c r="F122" s="29">
        <v>1</v>
      </c>
      <c r="G122" s="30"/>
      <c r="H122" s="31">
        <f t="shared" ref="H122" si="5">G122*F122</f>
        <v>0</v>
      </c>
    </row>
    <row r="123" spans="1:8" ht="63.75" x14ac:dyDescent="0.2">
      <c r="A123" s="161" t="s">
        <v>145</v>
      </c>
      <c r="B123" s="40" t="s">
        <v>1003</v>
      </c>
      <c r="C123" s="71" t="s">
        <v>1611</v>
      </c>
      <c r="D123" s="72" t="s">
        <v>1004</v>
      </c>
      <c r="E123" s="71"/>
      <c r="F123" s="255" t="s">
        <v>1610</v>
      </c>
      <c r="G123" s="256"/>
      <c r="H123" s="37"/>
    </row>
    <row r="124" spans="1:8" ht="12.75" x14ac:dyDescent="0.2">
      <c r="A124" s="161" t="s">
        <v>146</v>
      </c>
      <c r="B124" s="40" t="s">
        <v>79</v>
      </c>
      <c r="C124" s="71" t="s">
        <v>1611</v>
      </c>
      <c r="D124" s="72"/>
      <c r="E124" s="71" t="s">
        <v>81</v>
      </c>
      <c r="F124" s="255" t="s">
        <v>1610</v>
      </c>
      <c r="G124" s="256"/>
      <c r="H124" s="37"/>
    </row>
    <row r="125" spans="1:8" ht="38.25" x14ac:dyDescent="0.2">
      <c r="A125" s="161" t="s">
        <v>147</v>
      </c>
      <c r="B125" s="76" t="s">
        <v>967</v>
      </c>
      <c r="C125" s="71" t="s">
        <v>1611</v>
      </c>
      <c r="D125" s="72" t="s">
        <v>999</v>
      </c>
      <c r="E125" s="71"/>
      <c r="F125" s="255" t="s">
        <v>1610</v>
      </c>
      <c r="G125" s="256"/>
      <c r="H125" s="37"/>
    </row>
    <row r="126" spans="1:8" ht="38.25" x14ac:dyDescent="0.2">
      <c r="A126" s="161" t="s">
        <v>148</v>
      </c>
      <c r="B126" s="76" t="s">
        <v>972</v>
      </c>
      <c r="C126" s="71" t="s">
        <v>1611</v>
      </c>
      <c r="D126" s="72" t="s">
        <v>1005</v>
      </c>
      <c r="E126" s="71"/>
      <c r="F126" s="255" t="s">
        <v>1610</v>
      </c>
      <c r="G126" s="256"/>
      <c r="H126" s="37"/>
    </row>
    <row r="127" spans="1:8" ht="12.75" x14ac:dyDescent="0.2">
      <c r="A127" s="161" t="s">
        <v>149</v>
      </c>
      <c r="B127" s="76" t="s">
        <v>150</v>
      </c>
      <c r="C127" s="71" t="s">
        <v>1613</v>
      </c>
      <c r="D127" s="72" t="s">
        <v>151</v>
      </c>
      <c r="E127" s="71"/>
      <c r="F127" s="255" t="s">
        <v>1610</v>
      </c>
      <c r="G127" s="256"/>
      <c r="H127" s="37"/>
    </row>
    <row r="128" spans="1:8" ht="51" x14ac:dyDescent="0.2">
      <c r="A128" s="161" t="s">
        <v>152</v>
      </c>
      <c r="B128" s="40" t="s">
        <v>976</v>
      </c>
      <c r="C128" s="71" t="s">
        <v>1611</v>
      </c>
      <c r="D128" s="34" t="s">
        <v>1006</v>
      </c>
      <c r="E128" s="33"/>
      <c r="F128" s="255" t="s">
        <v>1610</v>
      </c>
      <c r="G128" s="256"/>
      <c r="H128" s="37"/>
    </row>
    <row r="129" spans="1:8" ht="38.25" x14ac:dyDescent="0.2">
      <c r="A129" s="161" t="s">
        <v>153</v>
      </c>
      <c r="B129" s="40" t="s">
        <v>947</v>
      </c>
      <c r="C129" s="71" t="s">
        <v>1611</v>
      </c>
      <c r="D129" s="41" t="s">
        <v>948</v>
      </c>
      <c r="E129" s="41" t="s">
        <v>949</v>
      </c>
      <c r="F129" s="255" t="s">
        <v>1610</v>
      </c>
      <c r="G129" s="256"/>
      <c r="H129" s="37"/>
    </row>
    <row r="130" spans="1:8" ht="38.25" x14ac:dyDescent="0.2">
      <c r="A130" s="161" t="s">
        <v>154</v>
      </c>
      <c r="B130" s="76" t="s">
        <v>967</v>
      </c>
      <c r="C130" s="71" t="s">
        <v>1611</v>
      </c>
      <c r="D130" s="34" t="s">
        <v>1002</v>
      </c>
      <c r="E130" s="33"/>
      <c r="F130" s="255" t="s">
        <v>1610</v>
      </c>
      <c r="G130" s="256"/>
      <c r="H130" s="37"/>
    </row>
    <row r="131" spans="1:8" ht="12.75" x14ac:dyDescent="0.2">
      <c r="A131" s="176"/>
      <c r="B131" s="32"/>
      <c r="C131" s="33"/>
      <c r="D131" s="34"/>
      <c r="E131" s="33"/>
      <c r="F131" s="35"/>
      <c r="G131" s="36"/>
      <c r="H131" s="37"/>
    </row>
    <row r="132" spans="1:8" ht="12.75" x14ac:dyDescent="0.2">
      <c r="A132" s="26"/>
      <c r="B132" s="27" t="s">
        <v>155</v>
      </c>
      <c r="C132" s="28"/>
      <c r="D132" s="28"/>
      <c r="E132" s="28"/>
      <c r="F132" s="29">
        <v>1</v>
      </c>
      <c r="G132" s="30"/>
      <c r="H132" s="31">
        <f t="shared" ref="H132" si="6">G132*F132</f>
        <v>0</v>
      </c>
    </row>
    <row r="133" spans="1:8" ht="12.75" x14ac:dyDescent="0.2">
      <c r="A133" s="160" t="s">
        <v>156</v>
      </c>
      <c r="B133" s="32" t="s">
        <v>157</v>
      </c>
      <c r="C133" s="33"/>
      <c r="D133" s="34"/>
      <c r="E133" s="33"/>
      <c r="F133" s="255" t="s">
        <v>1610</v>
      </c>
      <c r="G133" s="256"/>
      <c r="H133" s="37"/>
    </row>
    <row r="134" spans="1:8" ht="38.25" x14ac:dyDescent="0.2">
      <c r="A134" s="160" t="s">
        <v>158</v>
      </c>
      <c r="B134" s="76" t="s">
        <v>967</v>
      </c>
      <c r="C134" s="71" t="s">
        <v>1611</v>
      </c>
      <c r="D134" s="34" t="s">
        <v>999</v>
      </c>
      <c r="E134" s="33"/>
      <c r="F134" s="255" t="s">
        <v>1610</v>
      </c>
      <c r="G134" s="256"/>
      <c r="H134" s="37"/>
    </row>
    <row r="135" spans="1:8" ht="38.25" x14ac:dyDescent="0.2">
      <c r="A135" s="160" t="s">
        <v>159</v>
      </c>
      <c r="B135" s="76" t="s">
        <v>967</v>
      </c>
      <c r="C135" s="71" t="s">
        <v>1611</v>
      </c>
      <c r="D135" s="34" t="s">
        <v>1007</v>
      </c>
      <c r="E135" s="33"/>
      <c r="F135" s="255" t="s">
        <v>1610</v>
      </c>
      <c r="G135" s="256"/>
      <c r="H135" s="37"/>
    </row>
    <row r="136" spans="1:8" ht="51" x14ac:dyDescent="0.2">
      <c r="A136" s="160" t="s">
        <v>160</v>
      </c>
      <c r="B136" s="40" t="s">
        <v>1008</v>
      </c>
      <c r="C136" s="71" t="s">
        <v>1611</v>
      </c>
      <c r="D136" s="34" t="s">
        <v>161</v>
      </c>
      <c r="E136" s="33"/>
      <c r="F136" s="255" t="s">
        <v>1610</v>
      </c>
      <c r="G136" s="256"/>
      <c r="H136" s="37"/>
    </row>
    <row r="137" spans="1:8" ht="12.75" x14ac:dyDescent="0.2">
      <c r="A137" s="160" t="s">
        <v>162</v>
      </c>
      <c r="B137" s="40" t="s">
        <v>120</v>
      </c>
      <c r="C137" s="71" t="s">
        <v>1611</v>
      </c>
      <c r="D137" s="34"/>
      <c r="E137" s="33"/>
      <c r="F137" s="255" t="s">
        <v>1610</v>
      </c>
      <c r="G137" s="256"/>
      <c r="H137" s="37"/>
    </row>
    <row r="138" spans="1:8" ht="51" x14ac:dyDescent="0.2">
      <c r="A138" s="160" t="s">
        <v>163</v>
      </c>
      <c r="B138" s="40" t="s">
        <v>1009</v>
      </c>
      <c r="C138" s="71" t="s">
        <v>1611</v>
      </c>
      <c r="D138" s="34" t="s">
        <v>987</v>
      </c>
      <c r="E138" s="33"/>
      <c r="F138" s="255" t="s">
        <v>1610</v>
      </c>
      <c r="G138" s="256"/>
      <c r="H138" s="37"/>
    </row>
    <row r="139" spans="1:8" ht="51" x14ac:dyDescent="0.2">
      <c r="A139" s="160" t="s">
        <v>164</v>
      </c>
      <c r="B139" s="40" t="s">
        <v>1010</v>
      </c>
      <c r="C139" s="71" t="s">
        <v>1611</v>
      </c>
      <c r="D139" s="34" t="s">
        <v>987</v>
      </c>
      <c r="E139" s="33"/>
      <c r="F139" s="255" t="s">
        <v>1610</v>
      </c>
      <c r="G139" s="256"/>
      <c r="H139" s="37"/>
    </row>
    <row r="140" spans="1:8" ht="51" x14ac:dyDescent="0.2">
      <c r="A140" s="160" t="s">
        <v>165</v>
      </c>
      <c r="B140" s="40" t="s">
        <v>1008</v>
      </c>
      <c r="C140" s="71" t="s">
        <v>1611</v>
      </c>
      <c r="D140" s="34" t="s">
        <v>114</v>
      </c>
      <c r="E140" s="33"/>
      <c r="F140" s="255" t="s">
        <v>1610</v>
      </c>
      <c r="G140" s="256"/>
      <c r="H140" s="37"/>
    </row>
    <row r="141" spans="1:8" ht="12.75" x14ac:dyDescent="0.2">
      <c r="A141" s="160" t="s">
        <v>166</v>
      </c>
      <c r="B141" s="40" t="s">
        <v>120</v>
      </c>
      <c r="C141" s="71" t="s">
        <v>1611</v>
      </c>
      <c r="D141" s="34"/>
      <c r="E141" s="33"/>
      <c r="F141" s="255" t="s">
        <v>1610</v>
      </c>
      <c r="G141" s="256"/>
      <c r="H141" s="37"/>
    </row>
    <row r="142" spans="1:8" ht="63.75" x14ac:dyDescent="0.2">
      <c r="A142" s="160" t="s">
        <v>167</v>
      </c>
      <c r="B142" s="40" t="s">
        <v>1011</v>
      </c>
      <c r="C142" s="71" t="s">
        <v>1611</v>
      </c>
      <c r="D142" s="34" t="s">
        <v>1012</v>
      </c>
      <c r="E142" s="33"/>
      <c r="F142" s="255" t="s">
        <v>1610</v>
      </c>
      <c r="G142" s="256"/>
      <c r="H142" s="37"/>
    </row>
    <row r="143" spans="1:8" ht="25.5" x14ac:dyDescent="0.2">
      <c r="A143" s="160" t="s">
        <v>168</v>
      </c>
      <c r="B143" s="40" t="s">
        <v>931</v>
      </c>
      <c r="C143" s="71" t="s">
        <v>1611</v>
      </c>
      <c r="D143" s="41" t="s">
        <v>932</v>
      </c>
      <c r="E143" s="41"/>
      <c r="F143" s="255" t="s">
        <v>1610</v>
      </c>
      <c r="G143" s="256"/>
      <c r="H143" s="39"/>
    </row>
    <row r="144" spans="1:8" ht="51" x14ac:dyDescent="0.2">
      <c r="A144" s="160" t="s">
        <v>169</v>
      </c>
      <c r="B144" s="40" t="s">
        <v>1013</v>
      </c>
      <c r="C144" s="71" t="s">
        <v>1611</v>
      </c>
      <c r="D144" s="34" t="s">
        <v>304</v>
      </c>
      <c r="E144" s="33"/>
      <c r="F144" s="255" t="s">
        <v>1610</v>
      </c>
      <c r="G144" s="256"/>
      <c r="H144" s="37"/>
    </row>
    <row r="145" spans="1:8" ht="25.5" x14ac:dyDescent="0.2">
      <c r="A145" s="160" t="s">
        <v>170</v>
      </c>
      <c r="B145" s="40" t="s">
        <v>1014</v>
      </c>
      <c r="C145" s="71" t="s">
        <v>1611</v>
      </c>
      <c r="D145" s="41" t="s">
        <v>1015</v>
      </c>
      <c r="E145" s="41" t="s">
        <v>171</v>
      </c>
      <c r="F145" s="255" t="s">
        <v>1610</v>
      </c>
      <c r="G145" s="256"/>
      <c r="H145" s="37"/>
    </row>
    <row r="146" spans="1:8" ht="12.75" x14ac:dyDescent="0.2">
      <c r="A146" s="160" t="s">
        <v>172</v>
      </c>
      <c r="B146" s="40" t="s">
        <v>1016</v>
      </c>
      <c r="C146" s="71" t="s">
        <v>1611</v>
      </c>
      <c r="D146" s="41"/>
      <c r="E146" s="41"/>
      <c r="F146" s="255" t="s">
        <v>1610</v>
      </c>
      <c r="G146" s="256"/>
      <c r="H146" s="37"/>
    </row>
    <row r="147" spans="1:8" ht="25.5" x14ac:dyDescent="0.2">
      <c r="A147" s="160" t="s">
        <v>175</v>
      </c>
      <c r="B147" s="40" t="s">
        <v>1017</v>
      </c>
      <c r="C147" s="71" t="s">
        <v>1611</v>
      </c>
      <c r="D147" s="41" t="s">
        <v>177</v>
      </c>
      <c r="E147" s="41"/>
      <c r="F147" s="255" t="s">
        <v>1610</v>
      </c>
      <c r="G147" s="256"/>
      <c r="H147" s="37"/>
    </row>
    <row r="148" spans="1:8" ht="51" x14ac:dyDescent="0.2">
      <c r="A148" s="160" t="s">
        <v>178</v>
      </c>
      <c r="B148" s="40" t="s">
        <v>993</v>
      </c>
      <c r="C148" s="33" t="s">
        <v>1613</v>
      </c>
      <c r="D148" s="41" t="s">
        <v>179</v>
      </c>
      <c r="E148" s="41"/>
      <c r="F148" s="255" t="s">
        <v>1610</v>
      </c>
      <c r="G148" s="256"/>
      <c r="H148" s="37"/>
    </row>
    <row r="149" spans="1:8" ht="51" x14ac:dyDescent="0.2">
      <c r="A149" s="160" t="s">
        <v>180</v>
      </c>
      <c r="B149" s="40" t="s">
        <v>993</v>
      </c>
      <c r="C149" s="71" t="s">
        <v>1611</v>
      </c>
      <c r="D149" s="41" t="s">
        <v>181</v>
      </c>
      <c r="E149" s="41"/>
      <c r="F149" s="255" t="s">
        <v>1610</v>
      </c>
      <c r="G149" s="256"/>
      <c r="H149" s="37"/>
    </row>
    <row r="150" spans="1:8" ht="25.5" x14ac:dyDescent="0.2">
      <c r="A150" s="160" t="s">
        <v>182</v>
      </c>
      <c r="B150" s="63" t="s">
        <v>996</v>
      </c>
      <c r="C150" s="71" t="s">
        <v>1611</v>
      </c>
      <c r="D150" s="35" t="s">
        <v>131</v>
      </c>
      <c r="E150" s="35"/>
      <c r="F150" s="255" t="s">
        <v>1610</v>
      </c>
      <c r="G150" s="256"/>
      <c r="H150" s="39"/>
    </row>
    <row r="151" spans="1:8" ht="12.75" x14ac:dyDescent="0.2">
      <c r="A151" s="160" t="s">
        <v>183</v>
      </c>
      <c r="B151" s="47" t="s">
        <v>133</v>
      </c>
      <c r="C151" s="71" t="s">
        <v>1611</v>
      </c>
      <c r="D151" s="48"/>
      <c r="E151" s="35"/>
      <c r="F151" s="255" t="s">
        <v>1610</v>
      </c>
      <c r="G151" s="256"/>
      <c r="H151" s="39"/>
    </row>
    <row r="152" spans="1:8" ht="12.75" x14ac:dyDescent="0.2">
      <c r="A152" s="176"/>
      <c r="B152" s="32"/>
      <c r="C152" s="33"/>
      <c r="D152" s="34"/>
      <c r="E152" s="33"/>
      <c r="F152" s="35"/>
      <c r="G152" s="36"/>
      <c r="H152" s="37"/>
    </row>
    <row r="153" spans="1:8" ht="12.75" x14ac:dyDescent="0.2">
      <c r="A153" s="26"/>
      <c r="B153" s="27" t="s">
        <v>184</v>
      </c>
      <c r="C153" s="28"/>
      <c r="D153" s="28"/>
      <c r="E153" s="28"/>
      <c r="F153" s="29">
        <v>1</v>
      </c>
      <c r="G153" s="30"/>
      <c r="H153" s="31">
        <f t="shared" ref="H153" si="7">G153*F153</f>
        <v>0</v>
      </c>
    </row>
    <row r="154" spans="1:8" ht="25.5" x14ac:dyDescent="0.2">
      <c r="A154" s="160" t="s">
        <v>185</v>
      </c>
      <c r="B154" s="66" t="s">
        <v>1018</v>
      </c>
      <c r="C154" s="33" t="s">
        <v>1611</v>
      </c>
      <c r="D154" s="34" t="s">
        <v>1019</v>
      </c>
      <c r="E154" s="33"/>
      <c r="F154" s="255" t="s">
        <v>1610</v>
      </c>
      <c r="G154" s="256"/>
      <c r="H154" s="37"/>
    </row>
    <row r="155" spans="1:8" ht="38.25" x14ac:dyDescent="0.2">
      <c r="A155" s="160" t="s">
        <v>186</v>
      </c>
      <c r="B155" s="76" t="s">
        <v>967</v>
      </c>
      <c r="C155" s="33" t="s">
        <v>1613</v>
      </c>
      <c r="D155" s="34" t="s">
        <v>953</v>
      </c>
      <c r="E155" s="33"/>
      <c r="F155" s="255" t="s">
        <v>1610</v>
      </c>
      <c r="G155" s="256"/>
      <c r="H155" s="37"/>
    </row>
    <row r="156" spans="1:8" ht="38.25" x14ac:dyDescent="0.2">
      <c r="A156" s="160" t="s">
        <v>187</v>
      </c>
      <c r="B156" s="40" t="s">
        <v>1020</v>
      </c>
      <c r="C156" s="33" t="s">
        <v>1611</v>
      </c>
      <c r="D156" s="72" t="s">
        <v>1021</v>
      </c>
      <c r="E156" s="71"/>
      <c r="F156" s="255" t="s">
        <v>1610</v>
      </c>
      <c r="G156" s="256"/>
      <c r="H156" s="37"/>
    </row>
    <row r="157" spans="1:8" ht="25.5" x14ac:dyDescent="0.2">
      <c r="A157" s="160" t="s">
        <v>188</v>
      </c>
      <c r="B157" s="40" t="s">
        <v>983</v>
      </c>
      <c r="C157" s="33" t="s">
        <v>1611</v>
      </c>
      <c r="D157" s="34" t="s">
        <v>1022</v>
      </c>
      <c r="E157" s="33"/>
      <c r="F157" s="255" t="s">
        <v>1610</v>
      </c>
      <c r="G157" s="256"/>
      <c r="H157" s="37"/>
    </row>
    <row r="158" spans="1:8" ht="38.25" x14ac:dyDescent="0.2">
      <c r="A158" s="160" t="s">
        <v>189</v>
      </c>
      <c r="B158" s="40" t="s">
        <v>947</v>
      </c>
      <c r="C158" s="33" t="s">
        <v>1611</v>
      </c>
      <c r="D158" s="41" t="s">
        <v>948</v>
      </c>
      <c r="E158" s="41" t="s">
        <v>949</v>
      </c>
      <c r="F158" s="255" t="s">
        <v>1610</v>
      </c>
      <c r="G158" s="256"/>
      <c r="H158" s="37"/>
    </row>
    <row r="159" spans="1:8" ht="51" x14ac:dyDescent="0.2">
      <c r="A159" s="160" t="s">
        <v>190</v>
      </c>
      <c r="B159" s="58" t="s">
        <v>950</v>
      </c>
      <c r="C159" s="33" t="s">
        <v>1611</v>
      </c>
      <c r="D159" s="41" t="s">
        <v>951</v>
      </c>
      <c r="E159" s="41" t="s">
        <v>949</v>
      </c>
      <c r="F159" s="255" t="s">
        <v>1610</v>
      </c>
      <c r="G159" s="256"/>
      <c r="H159" s="39"/>
    </row>
    <row r="160" spans="1:8" ht="12.75" x14ac:dyDescent="0.2">
      <c r="A160" s="176"/>
      <c r="B160" s="32"/>
      <c r="C160" s="33"/>
      <c r="D160" s="34"/>
      <c r="E160" s="33"/>
      <c r="F160" s="35"/>
      <c r="G160" s="36"/>
      <c r="H160" s="37"/>
    </row>
    <row r="161" spans="1:8" ht="12.75" x14ac:dyDescent="0.2">
      <c r="A161" s="26"/>
      <c r="B161" s="27" t="s">
        <v>191</v>
      </c>
      <c r="C161" s="28"/>
      <c r="D161" s="28"/>
      <c r="E161" s="28"/>
      <c r="F161" s="29">
        <v>1</v>
      </c>
      <c r="G161" s="30"/>
      <c r="H161" s="31">
        <f t="shared" ref="H161:H172" si="8">G161*F161</f>
        <v>0</v>
      </c>
    </row>
    <row r="162" spans="1:8" ht="63.75" x14ac:dyDescent="0.2">
      <c r="A162" s="160" t="s">
        <v>192</v>
      </c>
      <c r="B162" s="40" t="s">
        <v>1023</v>
      </c>
      <c r="C162" s="33" t="s">
        <v>1611</v>
      </c>
      <c r="D162" s="72" t="s">
        <v>1024</v>
      </c>
      <c r="E162" s="71"/>
      <c r="F162" s="255" t="s">
        <v>1610</v>
      </c>
      <c r="G162" s="256"/>
      <c r="H162" s="37"/>
    </row>
    <row r="163" spans="1:8" ht="12.75" x14ac:dyDescent="0.2">
      <c r="A163" s="160" t="s">
        <v>193</v>
      </c>
      <c r="B163" s="40" t="s">
        <v>79</v>
      </c>
      <c r="C163" s="33" t="s">
        <v>1611</v>
      </c>
      <c r="D163" s="72"/>
      <c r="E163" s="71" t="s">
        <v>81</v>
      </c>
      <c r="F163" s="255" t="s">
        <v>1610</v>
      </c>
      <c r="G163" s="256"/>
      <c r="H163" s="37"/>
    </row>
    <row r="164" spans="1:8" ht="38.25" x14ac:dyDescent="0.2">
      <c r="A164" s="160" t="s">
        <v>194</v>
      </c>
      <c r="B164" s="76" t="s">
        <v>967</v>
      </c>
      <c r="C164" s="33" t="s">
        <v>1611</v>
      </c>
      <c r="D164" s="34" t="s">
        <v>1025</v>
      </c>
      <c r="E164" s="33"/>
      <c r="F164" s="255" t="s">
        <v>1610</v>
      </c>
      <c r="G164" s="256"/>
      <c r="H164" s="37"/>
    </row>
    <row r="165" spans="1:8" ht="38.25" x14ac:dyDescent="0.2">
      <c r="A165" s="160" t="s">
        <v>195</v>
      </c>
      <c r="B165" s="76" t="s">
        <v>967</v>
      </c>
      <c r="C165" s="33" t="s">
        <v>1611</v>
      </c>
      <c r="D165" s="34" t="s">
        <v>971</v>
      </c>
      <c r="E165" s="33"/>
      <c r="F165" s="255" t="s">
        <v>1610</v>
      </c>
      <c r="G165" s="256"/>
      <c r="H165" s="37"/>
    </row>
    <row r="166" spans="1:8" ht="38.25" x14ac:dyDescent="0.2">
      <c r="A166" s="160" t="s">
        <v>196</v>
      </c>
      <c r="B166" s="76" t="s">
        <v>967</v>
      </c>
      <c r="C166" s="33" t="s">
        <v>1611</v>
      </c>
      <c r="D166" s="34" t="s">
        <v>1026</v>
      </c>
      <c r="E166" s="33"/>
      <c r="F166" s="255" t="s">
        <v>1610</v>
      </c>
      <c r="G166" s="256"/>
      <c r="H166" s="37"/>
    </row>
    <row r="167" spans="1:8" ht="38.25" x14ac:dyDescent="0.2">
      <c r="A167" s="160" t="s">
        <v>197</v>
      </c>
      <c r="B167" s="40" t="s">
        <v>1027</v>
      </c>
      <c r="C167" s="33" t="s">
        <v>1611</v>
      </c>
      <c r="D167" s="72" t="s">
        <v>1028</v>
      </c>
      <c r="E167" s="71"/>
      <c r="F167" s="255" t="s">
        <v>1610</v>
      </c>
      <c r="G167" s="256"/>
      <c r="H167" s="37"/>
    </row>
    <row r="168" spans="1:8" ht="38.25" x14ac:dyDescent="0.2">
      <c r="A168" s="160" t="s">
        <v>198</v>
      </c>
      <c r="B168" s="76" t="s">
        <v>967</v>
      </c>
      <c r="C168" s="33" t="s">
        <v>1611</v>
      </c>
      <c r="D168" s="34" t="s">
        <v>1029</v>
      </c>
      <c r="E168" s="33"/>
      <c r="F168" s="255" t="s">
        <v>1610</v>
      </c>
      <c r="G168" s="256"/>
      <c r="H168" s="37"/>
    </row>
    <row r="169" spans="1:8" ht="38.25" x14ac:dyDescent="0.2">
      <c r="A169" s="160" t="s">
        <v>199</v>
      </c>
      <c r="B169" s="40" t="s">
        <v>947</v>
      </c>
      <c r="C169" s="33" t="s">
        <v>1611</v>
      </c>
      <c r="D169" s="41" t="s">
        <v>948</v>
      </c>
      <c r="E169" s="41" t="s">
        <v>949</v>
      </c>
      <c r="F169" s="255" t="s">
        <v>1610</v>
      </c>
      <c r="G169" s="256"/>
      <c r="H169" s="37"/>
    </row>
    <row r="170" spans="1:8" ht="38.25" x14ac:dyDescent="0.2">
      <c r="A170" s="160" t="s">
        <v>200</v>
      </c>
      <c r="B170" s="40" t="s">
        <v>1030</v>
      </c>
      <c r="C170" s="33" t="s">
        <v>1611</v>
      </c>
      <c r="D170" s="72" t="s">
        <v>1031</v>
      </c>
      <c r="E170" s="71"/>
      <c r="F170" s="255" t="s">
        <v>1610</v>
      </c>
      <c r="G170" s="256"/>
      <c r="H170" s="37"/>
    </row>
    <row r="171" spans="1:8" ht="12.75" x14ac:dyDescent="0.2">
      <c r="A171" s="50"/>
      <c r="B171" s="51"/>
      <c r="C171" s="52"/>
      <c r="D171" s="53"/>
      <c r="E171" s="52"/>
      <c r="F171" s="54">
        <v>1</v>
      </c>
      <c r="G171" s="55"/>
      <c r="H171" s="55">
        <f t="shared" si="8"/>
        <v>0</v>
      </c>
    </row>
    <row r="172" spans="1:8" ht="12.75" x14ac:dyDescent="0.2">
      <c r="A172" s="26"/>
      <c r="B172" s="27" t="s">
        <v>201</v>
      </c>
      <c r="C172" s="28"/>
      <c r="D172" s="28"/>
      <c r="E172" s="28"/>
      <c r="F172" s="29">
        <v>1</v>
      </c>
      <c r="G172" s="30"/>
      <c r="H172" s="31">
        <f t="shared" si="8"/>
        <v>0</v>
      </c>
    </row>
    <row r="173" spans="1:8" ht="63.75" x14ac:dyDescent="0.2">
      <c r="A173" s="160" t="s">
        <v>202</v>
      </c>
      <c r="B173" s="40" t="s">
        <v>997</v>
      </c>
      <c r="C173" s="33" t="s">
        <v>1611</v>
      </c>
      <c r="D173" s="72" t="s">
        <v>1032</v>
      </c>
      <c r="E173" s="71"/>
      <c r="F173" s="255" t="s">
        <v>1610</v>
      </c>
      <c r="G173" s="256"/>
      <c r="H173" s="37"/>
    </row>
    <row r="174" spans="1:8" ht="12.75" x14ac:dyDescent="0.2">
      <c r="A174" s="160" t="s">
        <v>203</v>
      </c>
      <c r="B174" s="40" t="s">
        <v>79</v>
      </c>
      <c r="C174" s="33" t="s">
        <v>1611</v>
      </c>
      <c r="D174" s="72"/>
      <c r="E174" s="71" t="s">
        <v>81</v>
      </c>
      <c r="F174" s="255" t="s">
        <v>1610</v>
      </c>
      <c r="G174" s="256"/>
      <c r="H174" s="37"/>
    </row>
    <row r="175" spans="1:8" ht="12.75" x14ac:dyDescent="0.2">
      <c r="A175" s="160" t="s">
        <v>204</v>
      </c>
      <c r="B175" s="40" t="s">
        <v>205</v>
      </c>
      <c r="C175" s="33" t="s">
        <v>1611</v>
      </c>
      <c r="D175" s="72"/>
      <c r="E175" s="71" t="s">
        <v>139</v>
      </c>
      <c r="F175" s="255" t="s">
        <v>1610</v>
      </c>
      <c r="G175" s="256"/>
      <c r="H175" s="37"/>
    </row>
    <row r="176" spans="1:8" ht="38.25" x14ac:dyDescent="0.2">
      <c r="A176" s="160" t="s">
        <v>206</v>
      </c>
      <c r="B176" s="76" t="s">
        <v>967</v>
      </c>
      <c r="C176" s="33" t="s">
        <v>1611</v>
      </c>
      <c r="D176" s="34" t="s">
        <v>207</v>
      </c>
      <c r="E176" s="33"/>
      <c r="F176" s="255" t="s">
        <v>1610</v>
      </c>
      <c r="G176" s="256"/>
      <c r="H176" s="37"/>
    </row>
    <row r="177" spans="1:8" ht="38.25" x14ac:dyDescent="0.2">
      <c r="A177" s="160" t="s">
        <v>208</v>
      </c>
      <c r="B177" s="76" t="s">
        <v>972</v>
      </c>
      <c r="C177" s="33" t="s">
        <v>1611</v>
      </c>
      <c r="D177" s="34" t="s">
        <v>1033</v>
      </c>
      <c r="E177" s="33"/>
      <c r="F177" s="255" t="s">
        <v>1610</v>
      </c>
      <c r="G177" s="256"/>
      <c r="H177" s="37"/>
    </row>
    <row r="178" spans="1:8" ht="38.25" x14ac:dyDescent="0.2">
      <c r="A178" s="160" t="s">
        <v>209</v>
      </c>
      <c r="B178" s="76" t="s">
        <v>967</v>
      </c>
      <c r="C178" s="33" t="s">
        <v>1611</v>
      </c>
      <c r="D178" s="34" t="s">
        <v>1034</v>
      </c>
      <c r="E178" s="33"/>
      <c r="F178" s="255" t="s">
        <v>1610</v>
      </c>
      <c r="G178" s="256"/>
      <c r="H178" s="37"/>
    </row>
    <row r="179" spans="1:8" ht="38.25" x14ac:dyDescent="0.2">
      <c r="A179" s="160" t="s">
        <v>210</v>
      </c>
      <c r="B179" s="76" t="s">
        <v>967</v>
      </c>
      <c r="C179" s="33" t="s">
        <v>1611</v>
      </c>
      <c r="D179" s="34" t="s">
        <v>1035</v>
      </c>
      <c r="E179" s="33"/>
      <c r="F179" s="255" t="s">
        <v>1610</v>
      </c>
      <c r="G179" s="256"/>
      <c r="H179" s="37"/>
    </row>
    <row r="180" spans="1:8" ht="38.25" x14ac:dyDescent="0.2">
      <c r="A180" s="160" t="s">
        <v>211</v>
      </c>
      <c r="B180" s="76" t="s">
        <v>967</v>
      </c>
      <c r="C180" s="33" t="s">
        <v>1609</v>
      </c>
      <c r="D180" s="34" t="s">
        <v>1036</v>
      </c>
      <c r="E180" s="33"/>
      <c r="F180" s="255" t="s">
        <v>1610</v>
      </c>
      <c r="G180" s="256"/>
      <c r="H180" s="37"/>
    </row>
    <row r="181" spans="1:8" ht="38.25" x14ac:dyDescent="0.2">
      <c r="A181" s="160" t="s">
        <v>212</v>
      </c>
      <c r="B181" s="76" t="s">
        <v>967</v>
      </c>
      <c r="C181" s="33" t="s">
        <v>1611</v>
      </c>
      <c r="D181" s="72" t="s">
        <v>1037</v>
      </c>
      <c r="E181" s="71"/>
      <c r="F181" s="255" t="s">
        <v>1610</v>
      </c>
      <c r="G181" s="256"/>
      <c r="H181" s="37"/>
    </row>
    <row r="182" spans="1:8" ht="12.75" x14ac:dyDescent="0.2">
      <c r="A182" s="176"/>
      <c r="B182" s="32"/>
      <c r="C182" s="33"/>
      <c r="D182" s="34"/>
      <c r="E182" s="33"/>
      <c r="F182" s="35"/>
      <c r="G182" s="36"/>
      <c r="H182" s="37"/>
    </row>
    <row r="183" spans="1:8" ht="12.75" x14ac:dyDescent="0.2">
      <c r="A183" s="26"/>
      <c r="B183" s="27" t="s">
        <v>213</v>
      </c>
      <c r="C183" s="28"/>
      <c r="D183" s="28"/>
      <c r="E183" s="28"/>
      <c r="F183" s="29">
        <v>1</v>
      </c>
      <c r="G183" s="30"/>
      <c r="H183" s="31">
        <f t="shared" ref="H183" si="9">G183*F183</f>
        <v>0</v>
      </c>
    </row>
    <row r="184" spans="1:8" ht="12.75" x14ac:dyDescent="0.2">
      <c r="A184" s="160" t="s">
        <v>214</v>
      </c>
      <c r="B184" s="66" t="s">
        <v>45</v>
      </c>
      <c r="C184" s="33"/>
      <c r="D184" s="34"/>
      <c r="E184" s="33"/>
      <c r="F184" s="255" t="s">
        <v>1610</v>
      </c>
      <c r="G184" s="256"/>
      <c r="H184" s="37"/>
    </row>
    <row r="185" spans="1:8" ht="12.75" x14ac:dyDescent="0.2">
      <c r="A185" s="160" t="s">
        <v>215</v>
      </c>
      <c r="B185" s="66" t="s">
        <v>45</v>
      </c>
      <c r="C185" s="33"/>
      <c r="D185" s="34"/>
      <c r="E185" s="33"/>
      <c r="F185" s="255" t="s">
        <v>1610</v>
      </c>
      <c r="G185" s="256"/>
      <c r="H185" s="37"/>
    </row>
    <row r="186" spans="1:8" ht="12.75" x14ac:dyDescent="0.2">
      <c r="A186" s="176"/>
      <c r="B186" s="32"/>
      <c r="C186" s="33"/>
      <c r="D186" s="34"/>
      <c r="E186" s="33"/>
      <c r="F186" s="35"/>
      <c r="G186" s="36"/>
      <c r="H186" s="37"/>
    </row>
    <row r="187" spans="1:8" ht="12.75" x14ac:dyDescent="0.2">
      <c r="A187" s="26"/>
      <c r="B187" s="27" t="s">
        <v>216</v>
      </c>
      <c r="C187" s="28"/>
      <c r="D187" s="28"/>
      <c r="E187" s="28"/>
      <c r="F187" s="29">
        <v>1</v>
      </c>
      <c r="G187" s="30"/>
      <c r="H187" s="31">
        <f t="shared" ref="H187" si="10">G187*F187</f>
        <v>0</v>
      </c>
    </row>
    <row r="188" spans="1:8" ht="165.75" x14ac:dyDescent="0.2">
      <c r="A188" s="160" t="s">
        <v>217</v>
      </c>
      <c r="B188" s="66" t="s">
        <v>1043</v>
      </c>
      <c r="C188" s="33" t="s">
        <v>1611</v>
      </c>
      <c r="D188" s="72" t="s">
        <v>1044</v>
      </c>
      <c r="E188" s="71" t="s">
        <v>75</v>
      </c>
      <c r="F188" s="255" t="s">
        <v>1610</v>
      </c>
      <c r="G188" s="256"/>
      <c r="H188" s="37"/>
    </row>
    <row r="189" spans="1:8" ht="38.25" x14ac:dyDescent="0.2">
      <c r="A189" s="160" t="s">
        <v>218</v>
      </c>
      <c r="B189" s="66" t="s">
        <v>1038</v>
      </c>
      <c r="C189" s="33" t="s">
        <v>1611</v>
      </c>
      <c r="D189" s="72"/>
      <c r="E189" s="71"/>
      <c r="F189" s="255" t="s">
        <v>1610</v>
      </c>
      <c r="G189" s="256"/>
      <c r="H189" s="37"/>
    </row>
    <row r="190" spans="1:8" ht="63.75" x14ac:dyDescent="0.2">
      <c r="A190" s="160" t="s">
        <v>219</v>
      </c>
      <c r="B190" s="40" t="s">
        <v>1039</v>
      </c>
      <c r="C190" s="33" t="s">
        <v>1611</v>
      </c>
      <c r="D190" s="34" t="s">
        <v>304</v>
      </c>
      <c r="E190" s="33"/>
      <c r="F190" s="255" t="s">
        <v>1610</v>
      </c>
      <c r="G190" s="256"/>
      <c r="H190" s="37"/>
    </row>
    <row r="191" spans="1:8" ht="12.75" x14ac:dyDescent="0.2">
      <c r="A191" s="160" t="s">
        <v>220</v>
      </c>
      <c r="B191" s="40" t="s">
        <v>221</v>
      </c>
      <c r="C191" s="38" t="s">
        <v>1613</v>
      </c>
      <c r="D191" s="41" t="s">
        <v>222</v>
      </c>
      <c r="E191" s="71"/>
      <c r="F191" s="255" t="s">
        <v>1610</v>
      </c>
      <c r="G191" s="256"/>
      <c r="H191" s="37"/>
    </row>
    <row r="192" spans="1:8" ht="38.25" x14ac:dyDescent="0.2">
      <c r="A192" s="160" t="s">
        <v>223</v>
      </c>
      <c r="B192" s="40" t="s">
        <v>1040</v>
      </c>
      <c r="C192" s="38" t="s">
        <v>1613</v>
      </c>
      <c r="D192" s="41" t="s">
        <v>1041</v>
      </c>
      <c r="E192" s="71"/>
      <c r="F192" s="255" t="s">
        <v>1610</v>
      </c>
      <c r="G192" s="256"/>
      <c r="H192" s="37"/>
    </row>
    <row r="193" spans="1:63" ht="38.25" x14ac:dyDescent="0.2">
      <c r="A193" s="160" t="s">
        <v>224</v>
      </c>
      <c r="B193" s="40" t="s">
        <v>1040</v>
      </c>
      <c r="C193" s="33" t="s">
        <v>1611</v>
      </c>
      <c r="D193" s="41" t="s">
        <v>1042</v>
      </c>
      <c r="E193" s="71"/>
      <c r="F193" s="255" t="s">
        <v>1610</v>
      </c>
      <c r="G193" s="256"/>
      <c r="H193" s="37"/>
    </row>
    <row r="194" spans="1:63" ht="12.75" x14ac:dyDescent="0.2">
      <c r="A194" s="176"/>
      <c r="B194" s="32"/>
      <c r="C194" s="33"/>
      <c r="D194" s="34"/>
      <c r="E194" s="33"/>
      <c r="F194" s="35"/>
      <c r="G194" s="36"/>
      <c r="H194" s="37"/>
    </row>
    <row r="195" spans="1:63" ht="12.75" x14ac:dyDescent="0.2">
      <c r="A195" s="26"/>
      <c r="B195" s="27" t="s">
        <v>225</v>
      </c>
      <c r="C195" s="28"/>
      <c r="D195" s="28"/>
      <c r="E195" s="28"/>
      <c r="F195" s="29">
        <v>1</v>
      </c>
      <c r="G195" s="30"/>
      <c r="H195" s="31">
        <f t="shared" ref="H195" si="11">G195*F195</f>
        <v>0</v>
      </c>
    </row>
    <row r="196" spans="1:63" ht="38.25" x14ac:dyDescent="0.2">
      <c r="A196" s="160" t="s">
        <v>226</v>
      </c>
      <c r="B196" s="76" t="s">
        <v>227</v>
      </c>
      <c r="C196" s="67" t="s">
        <v>1611</v>
      </c>
      <c r="D196" s="67" t="s">
        <v>228</v>
      </c>
      <c r="E196" s="71"/>
      <c r="F196" s="255" t="s">
        <v>1610</v>
      </c>
      <c r="G196" s="256"/>
      <c r="H196" s="37"/>
    </row>
    <row r="197" spans="1:63" ht="12.75" x14ac:dyDescent="0.2">
      <c r="A197" s="160" t="s">
        <v>229</v>
      </c>
      <c r="B197" s="195" t="s">
        <v>1045</v>
      </c>
      <c r="C197" s="67" t="s">
        <v>1611</v>
      </c>
      <c r="D197" s="67"/>
      <c r="E197" s="33"/>
      <c r="F197" s="255" t="s">
        <v>1610</v>
      </c>
      <c r="G197" s="256"/>
      <c r="H197" s="37"/>
    </row>
    <row r="198" spans="1:63" ht="12.75" x14ac:dyDescent="0.2">
      <c r="A198" s="167"/>
      <c r="B198" s="51"/>
      <c r="C198" s="52"/>
      <c r="D198" s="53"/>
      <c r="E198" s="52"/>
      <c r="F198" s="54">
        <v>1</v>
      </c>
      <c r="G198" s="55"/>
      <c r="H198" s="55">
        <f t="shared" ref="H198:H207" si="12">G198*F198</f>
        <v>0</v>
      </c>
      <c r="BJ198" s="52"/>
      <c r="BK198" s="54">
        <v>1</v>
      </c>
    </row>
    <row r="199" spans="1:63" ht="12.75" x14ac:dyDescent="0.2">
      <c r="A199" s="26"/>
      <c r="B199" s="27" t="s">
        <v>230</v>
      </c>
      <c r="C199" s="28"/>
      <c r="D199" s="28"/>
      <c r="E199" s="28"/>
      <c r="F199" s="29">
        <v>1</v>
      </c>
      <c r="G199" s="30"/>
      <c r="H199" s="31">
        <f t="shared" si="12"/>
        <v>0</v>
      </c>
      <c r="BJ199" s="28"/>
      <c r="BK199" s="29">
        <v>1</v>
      </c>
    </row>
    <row r="200" spans="1:63" ht="38.25" x14ac:dyDescent="0.2">
      <c r="A200" s="134" t="s">
        <v>231</v>
      </c>
      <c r="B200" s="76" t="s">
        <v>967</v>
      </c>
      <c r="C200" s="33"/>
      <c r="D200" s="34" t="s">
        <v>999</v>
      </c>
      <c r="E200" s="33"/>
      <c r="F200" s="35">
        <v>3</v>
      </c>
      <c r="G200" s="36"/>
      <c r="H200" s="37">
        <f t="shared" si="12"/>
        <v>0</v>
      </c>
      <c r="BJ200" s="33"/>
      <c r="BK200" s="35">
        <v>1</v>
      </c>
    </row>
    <row r="201" spans="1:63" ht="25.5" x14ac:dyDescent="0.2">
      <c r="A201" s="134" t="s">
        <v>232</v>
      </c>
      <c r="B201" s="63" t="s">
        <v>996</v>
      </c>
      <c r="C201" s="45"/>
      <c r="D201" s="35" t="s">
        <v>131</v>
      </c>
      <c r="E201" s="35"/>
      <c r="F201" s="41">
        <v>1</v>
      </c>
      <c r="G201" s="42"/>
      <c r="H201" s="37">
        <f t="shared" si="12"/>
        <v>0</v>
      </c>
      <c r="BJ201" s="33"/>
      <c r="BK201" s="35">
        <v>1</v>
      </c>
    </row>
    <row r="202" spans="1:63" ht="12.75" x14ac:dyDescent="0.2">
      <c r="A202" s="186" t="s">
        <v>233</v>
      </c>
      <c r="B202" s="40" t="s">
        <v>234</v>
      </c>
      <c r="C202" s="38"/>
      <c r="D202" s="41" t="s">
        <v>235</v>
      </c>
      <c r="E202" s="33"/>
      <c r="F202" s="35">
        <v>1</v>
      </c>
      <c r="G202" s="39"/>
      <c r="H202" s="37">
        <f t="shared" si="12"/>
        <v>0</v>
      </c>
      <c r="BJ202" s="33"/>
      <c r="BK202" s="35">
        <v>1</v>
      </c>
    </row>
    <row r="203" spans="1:63" ht="25.5" x14ac:dyDescent="0.2">
      <c r="A203" s="186" t="s">
        <v>236</v>
      </c>
      <c r="B203" s="40" t="s">
        <v>237</v>
      </c>
      <c r="C203" s="38"/>
      <c r="D203" s="34" t="s">
        <v>118</v>
      </c>
      <c r="E203" s="33"/>
      <c r="F203" s="35">
        <v>1</v>
      </c>
      <c r="G203" s="71"/>
      <c r="H203" s="37">
        <f t="shared" si="12"/>
        <v>0</v>
      </c>
      <c r="BJ203" s="43"/>
      <c r="BK203" s="44"/>
    </row>
    <row r="204" spans="1:63" ht="12.75" x14ac:dyDescent="0.2">
      <c r="A204" s="186" t="s">
        <v>238</v>
      </c>
      <c r="B204" s="40" t="s">
        <v>239</v>
      </c>
      <c r="C204" s="33"/>
      <c r="D204" s="34"/>
      <c r="E204" s="33"/>
      <c r="F204" s="35">
        <v>1</v>
      </c>
      <c r="G204" s="39"/>
      <c r="H204" s="37">
        <f t="shared" si="12"/>
        <v>0</v>
      </c>
      <c r="BJ204" s="43"/>
      <c r="BK204" s="44"/>
    </row>
    <row r="205" spans="1:63" ht="25.5" x14ac:dyDescent="0.2">
      <c r="A205" s="134" t="s">
        <v>240</v>
      </c>
      <c r="B205" s="196" t="s">
        <v>1048</v>
      </c>
      <c r="C205" s="38" t="s">
        <v>1611</v>
      </c>
      <c r="D205" s="34" t="s">
        <v>241</v>
      </c>
      <c r="E205" s="33"/>
      <c r="F205" s="255" t="s">
        <v>1610</v>
      </c>
      <c r="G205" s="256"/>
      <c r="H205" s="37"/>
      <c r="BJ205" s="43"/>
      <c r="BK205" s="44"/>
    </row>
    <row r="206" spans="1:63" ht="12.75" x14ac:dyDescent="0.2">
      <c r="A206" s="167"/>
      <c r="B206" s="51"/>
      <c r="C206" s="52"/>
      <c r="D206" s="53"/>
      <c r="E206" s="52"/>
      <c r="F206" s="54">
        <v>1</v>
      </c>
      <c r="G206" s="55"/>
      <c r="H206" s="55">
        <f t="shared" si="12"/>
        <v>0</v>
      </c>
      <c r="BJ206" s="52"/>
      <c r="BK206" s="54">
        <v>1</v>
      </c>
    </row>
    <row r="207" spans="1:63" ht="12.75" x14ac:dyDescent="0.2">
      <c r="A207" s="166"/>
      <c r="B207" s="27" t="s">
        <v>242</v>
      </c>
      <c r="C207" s="28"/>
      <c r="D207" s="28"/>
      <c r="E207" s="28"/>
      <c r="F207" s="29">
        <v>1</v>
      </c>
      <c r="G207" s="30"/>
      <c r="H207" s="31">
        <f t="shared" si="12"/>
        <v>0</v>
      </c>
      <c r="BJ207" s="28"/>
      <c r="BK207" s="29">
        <v>1</v>
      </c>
    </row>
    <row r="208" spans="1:63" ht="140.25" x14ac:dyDescent="0.2">
      <c r="A208" s="173" t="s">
        <v>243</v>
      </c>
      <c r="B208" s="40" t="s">
        <v>1055</v>
      </c>
      <c r="C208" s="71" t="s">
        <v>1611</v>
      </c>
      <c r="D208" s="72" t="s">
        <v>1056</v>
      </c>
      <c r="E208" s="71" t="s">
        <v>246</v>
      </c>
      <c r="F208" s="255" t="s">
        <v>1610</v>
      </c>
      <c r="G208" s="256"/>
      <c r="H208" s="37"/>
      <c r="BJ208" s="33"/>
      <c r="BK208" s="35">
        <v>1</v>
      </c>
    </row>
    <row r="209" spans="1:63" ht="25.5" x14ac:dyDescent="0.2">
      <c r="A209" s="161" t="s">
        <v>247</v>
      </c>
      <c r="B209" s="196" t="s">
        <v>1049</v>
      </c>
      <c r="C209" s="71" t="s">
        <v>1611</v>
      </c>
      <c r="D209" s="34" t="s">
        <v>241</v>
      </c>
      <c r="E209" s="33"/>
      <c r="F209" s="255" t="s">
        <v>1610</v>
      </c>
      <c r="G209" s="256"/>
      <c r="H209" s="37"/>
      <c r="BJ209" s="33"/>
      <c r="BK209" s="35">
        <v>1</v>
      </c>
    </row>
    <row r="210" spans="1:63" ht="12.75" x14ac:dyDescent="0.2">
      <c r="A210" s="161" t="s">
        <v>248</v>
      </c>
      <c r="B210" s="196" t="s">
        <v>1050</v>
      </c>
      <c r="C210" s="71" t="s">
        <v>1611</v>
      </c>
      <c r="D210" s="34"/>
      <c r="E210" s="33"/>
      <c r="F210" s="255" t="s">
        <v>1610</v>
      </c>
      <c r="G210" s="256"/>
      <c r="H210" s="37"/>
      <c r="BJ210" s="33"/>
      <c r="BK210" s="35">
        <v>1</v>
      </c>
    </row>
    <row r="211" spans="1:63" ht="38.25" x14ac:dyDescent="0.2">
      <c r="A211" s="161" t="s">
        <v>250</v>
      </c>
      <c r="B211" s="76" t="s">
        <v>1051</v>
      </c>
      <c r="C211" s="71" t="s">
        <v>1611</v>
      </c>
      <c r="D211" s="72" t="s">
        <v>252</v>
      </c>
      <c r="E211" s="71"/>
      <c r="F211" s="255" t="s">
        <v>1610</v>
      </c>
      <c r="G211" s="256"/>
      <c r="H211" s="37"/>
      <c r="BJ211" s="43"/>
      <c r="BK211" s="44"/>
    </row>
    <row r="212" spans="1:63" ht="25.5" x14ac:dyDescent="0.2">
      <c r="A212" s="161" t="s">
        <v>253</v>
      </c>
      <c r="B212" s="40" t="s">
        <v>1052</v>
      </c>
      <c r="C212" s="71" t="s">
        <v>1611</v>
      </c>
      <c r="D212" s="72" t="s">
        <v>1053</v>
      </c>
      <c r="E212" s="71" t="s">
        <v>1054</v>
      </c>
      <c r="F212" s="255" t="s">
        <v>1610</v>
      </c>
      <c r="G212" s="256"/>
      <c r="H212" s="37"/>
      <c r="BJ212" s="43"/>
      <c r="BK212" s="44"/>
    </row>
    <row r="213" spans="1:63" ht="38.25" x14ac:dyDescent="0.2">
      <c r="A213" s="161" t="s">
        <v>766</v>
      </c>
      <c r="B213" s="40" t="s">
        <v>1057</v>
      </c>
      <c r="C213" s="71" t="s">
        <v>1611</v>
      </c>
      <c r="D213" s="41" t="s">
        <v>1058</v>
      </c>
      <c r="E213" s="41" t="s">
        <v>569</v>
      </c>
      <c r="F213" s="255" t="s">
        <v>1610</v>
      </c>
      <c r="G213" s="256"/>
      <c r="H213" s="37"/>
      <c r="BJ213" s="43"/>
      <c r="BK213" s="44"/>
    </row>
    <row r="214" spans="1:63" ht="12.75" x14ac:dyDescent="0.2">
      <c r="A214" s="185"/>
      <c r="B214" s="59"/>
      <c r="C214" s="60"/>
      <c r="D214" s="57"/>
      <c r="E214" s="57"/>
      <c r="F214" s="44"/>
      <c r="G214" s="138"/>
      <c r="H214" s="61"/>
      <c r="BJ214" s="43"/>
      <c r="BK214" s="44"/>
    </row>
    <row r="215" spans="1:63" ht="12.75" x14ac:dyDescent="0.2">
      <c r="A215" s="26"/>
      <c r="B215" s="27" t="s">
        <v>257</v>
      </c>
      <c r="C215" s="28"/>
      <c r="D215" s="28"/>
      <c r="E215" s="28"/>
      <c r="F215" s="29">
        <v>1</v>
      </c>
      <c r="G215" s="30"/>
      <c r="H215" s="31">
        <f t="shared" ref="H215:H222" si="13">G215*F215</f>
        <v>0</v>
      </c>
      <c r="BJ215" s="43"/>
      <c r="BK215" s="44"/>
    </row>
    <row r="216" spans="1:63" ht="12.75" x14ac:dyDescent="0.2">
      <c r="A216" s="134" t="s">
        <v>258</v>
      </c>
      <c r="B216" s="197" t="s">
        <v>1059</v>
      </c>
      <c r="C216" s="33" t="s">
        <v>1611</v>
      </c>
      <c r="D216" s="34"/>
      <c r="E216" s="33"/>
      <c r="F216" s="255" t="s">
        <v>1610</v>
      </c>
      <c r="G216" s="256"/>
      <c r="H216" s="37"/>
      <c r="BJ216" s="43"/>
      <c r="BK216" s="44"/>
    </row>
    <row r="217" spans="1:63" ht="25.5" x14ac:dyDescent="0.2">
      <c r="A217" s="134" t="s">
        <v>259</v>
      </c>
      <c r="B217" s="63" t="s">
        <v>996</v>
      </c>
      <c r="C217" s="45"/>
      <c r="D217" s="35" t="s">
        <v>131</v>
      </c>
      <c r="E217" s="35"/>
      <c r="F217" s="41">
        <v>1</v>
      </c>
      <c r="G217" s="42"/>
      <c r="H217" s="37">
        <f t="shared" si="13"/>
        <v>0</v>
      </c>
      <c r="BJ217" s="43"/>
      <c r="BK217" s="44"/>
    </row>
    <row r="218" spans="1:63" ht="25.5" x14ac:dyDescent="0.2">
      <c r="A218" s="134" t="s">
        <v>260</v>
      </c>
      <c r="B218" s="196" t="s">
        <v>1049</v>
      </c>
      <c r="C218" s="38" t="s">
        <v>1611</v>
      </c>
      <c r="D218" s="34" t="s">
        <v>241</v>
      </c>
      <c r="E218" s="33"/>
      <c r="F218" s="255" t="s">
        <v>1610</v>
      </c>
      <c r="G218" s="256"/>
      <c r="H218" s="37"/>
      <c r="BJ218" s="43"/>
      <c r="BK218" s="44"/>
    </row>
    <row r="219" spans="1:63" ht="12.75" x14ac:dyDescent="0.2">
      <c r="A219" s="134" t="s">
        <v>261</v>
      </c>
      <c r="B219" s="196" t="s">
        <v>1060</v>
      </c>
      <c r="C219" s="38" t="s">
        <v>1611</v>
      </c>
      <c r="D219" s="34"/>
      <c r="E219" s="33"/>
      <c r="F219" s="255" t="s">
        <v>1610</v>
      </c>
      <c r="G219" s="256"/>
      <c r="H219" s="37"/>
      <c r="BJ219" s="43"/>
      <c r="BK219" s="44"/>
    </row>
    <row r="220" spans="1:63" ht="12.75" x14ac:dyDescent="0.2">
      <c r="A220" s="50"/>
      <c r="B220" s="51"/>
      <c r="C220" s="52"/>
      <c r="D220" s="53"/>
      <c r="E220" s="52"/>
      <c r="F220" s="54">
        <v>1</v>
      </c>
      <c r="G220" s="55"/>
      <c r="H220" s="55">
        <f t="shared" si="13"/>
        <v>0</v>
      </c>
      <c r="BJ220" s="43"/>
      <c r="BK220" s="44"/>
    </row>
    <row r="221" spans="1:63" ht="12.75" x14ac:dyDescent="0.2">
      <c r="A221" s="26"/>
      <c r="B221" s="27" t="s">
        <v>262</v>
      </c>
      <c r="C221" s="28"/>
      <c r="D221" s="28"/>
      <c r="E221" s="28"/>
      <c r="F221" s="29">
        <v>1</v>
      </c>
      <c r="G221" s="30"/>
      <c r="H221" s="31">
        <f t="shared" si="13"/>
        <v>0</v>
      </c>
      <c r="BJ221" s="52"/>
      <c r="BK221" s="54">
        <v>1</v>
      </c>
    </row>
    <row r="222" spans="1:63" ht="51" x14ac:dyDescent="0.2">
      <c r="A222" s="134" t="s">
        <v>263</v>
      </c>
      <c r="B222" s="66" t="s">
        <v>1061</v>
      </c>
      <c r="C222" s="72"/>
      <c r="D222" s="72" t="s">
        <v>1062</v>
      </c>
      <c r="E222" s="71" t="s">
        <v>1063</v>
      </c>
      <c r="F222" s="41">
        <v>1</v>
      </c>
      <c r="G222" s="37"/>
      <c r="H222" s="37">
        <f t="shared" si="13"/>
        <v>0</v>
      </c>
      <c r="BJ222" s="43"/>
      <c r="BK222" s="44"/>
    </row>
    <row r="223" spans="1:63" ht="12.75" x14ac:dyDescent="0.2">
      <c r="A223" s="188"/>
      <c r="B223" s="189"/>
      <c r="C223" s="101"/>
      <c r="D223" s="101"/>
      <c r="E223" s="43"/>
      <c r="F223" s="44"/>
      <c r="G223" s="61"/>
      <c r="H223" s="61"/>
      <c r="BJ223" s="43"/>
      <c r="BK223" s="44"/>
    </row>
    <row r="224" spans="1:63" ht="18" customHeight="1" x14ac:dyDescent="0.2">
      <c r="A224" s="21"/>
      <c r="B224" s="22" t="s">
        <v>832</v>
      </c>
      <c r="C224" s="23"/>
      <c r="D224" s="23"/>
      <c r="E224" s="23"/>
      <c r="F224" s="24"/>
      <c r="G224" s="25"/>
      <c r="H224" s="25"/>
      <c r="BJ224" s="23"/>
      <c r="BK224" s="24"/>
    </row>
    <row r="225" spans="1:64" ht="12.75" x14ac:dyDescent="0.2">
      <c r="A225" s="166"/>
      <c r="B225" s="27" t="s">
        <v>831</v>
      </c>
      <c r="C225" s="28"/>
      <c r="D225" s="28"/>
      <c r="E225" s="28"/>
      <c r="F225" s="29">
        <v>1</v>
      </c>
      <c r="G225" s="30"/>
      <c r="H225" s="31">
        <f t="shared" ref="H225" si="14">G225*F225</f>
        <v>0</v>
      </c>
      <c r="BJ225" s="28"/>
      <c r="BK225" s="29">
        <v>1</v>
      </c>
    </row>
    <row r="226" spans="1:64" ht="12.75" x14ac:dyDescent="0.2">
      <c r="A226" s="167"/>
      <c r="B226" s="51"/>
      <c r="C226" s="52"/>
      <c r="D226" s="53"/>
      <c r="E226" s="52"/>
      <c r="F226" s="54">
        <v>1</v>
      </c>
      <c r="G226" s="55"/>
      <c r="H226" s="55">
        <f t="shared" ref="H226:H364" si="15">G226*F226</f>
        <v>0</v>
      </c>
      <c r="BJ226" s="52"/>
      <c r="BK226" s="54">
        <v>1</v>
      </c>
    </row>
    <row r="227" spans="1:64" ht="12.75" x14ac:dyDescent="0.2">
      <c r="A227" s="166"/>
      <c r="B227" s="27" t="s">
        <v>843</v>
      </c>
      <c r="C227" s="28"/>
      <c r="D227" s="28"/>
      <c r="E227" s="28"/>
      <c r="F227" s="29">
        <v>1</v>
      </c>
      <c r="G227" s="30"/>
      <c r="H227" s="31">
        <f t="shared" si="15"/>
        <v>0</v>
      </c>
      <c r="BJ227" s="28"/>
      <c r="BK227" s="29">
        <v>1</v>
      </c>
    </row>
    <row r="228" spans="1:64" ht="12.75" x14ac:dyDescent="0.2">
      <c r="A228" s="179"/>
      <c r="B228" s="59"/>
      <c r="C228" s="60"/>
      <c r="D228" s="101"/>
      <c r="E228" s="43"/>
      <c r="F228" s="44"/>
      <c r="G228" s="138"/>
      <c r="H228" s="61"/>
      <c r="BJ228" s="43"/>
      <c r="BK228" s="44"/>
    </row>
    <row r="229" spans="1:64" ht="12.75" x14ac:dyDescent="0.2">
      <c r="A229" s="26"/>
      <c r="B229" s="27" t="s">
        <v>264</v>
      </c>
      <c r="C229" s="28"/>
      <c r="D229" s="28"/>
      <c r="E229" s="28"/>
      <c r="F229" s="29">
        <v>1</v>
      </c>
      <c r="G229" s="30"/>
      <c r="H229" s="31">
        <f t="shared" ref="H229:H259" si="16">G229*F229</f>
        <v>0</v>
      </c>
      <c r="BJ229" s="28"/>
      <c r="BK229" s="29">
        <v>1</v>
      </c>
    </row>
    <row r="230" spans="1:64" ht="38.25" x14ac:dyDescent="0.2">
      <c r="A230" s="160" t="s">
        <v>265</v>
      </c>
      <c r="B230" s="40" t="s">
        <v>941</v>
      </c>
      <c r="C230" s="33" t="s">
        <v>1618</v>
      </c>
      <c r="D230" s="34" t="s">
        <v>943</v>
      </c>
      <c r="E230" s="33"/>
      <c r="F230" s="255" t="s">
        <v>1610</v>
      </c>
      <c r="G230" s="256"/>
      <c r="H230" s="37"/>
      <c r="BJ230" s="33"/>
      <c r="BK230" s="35">
        <v>8</v>
      </c>
    </row>
    <row r="231" spans="1:64" ht="38.25" x14ac:dyDescent="0.2">
      <c r="A231" s="160" t="s">
        <v>266</v>
      </c>
      <c r="B231" s="40" t="s">
        <v>941</v>
      </c>
      <c r="C231" s="38" t="s">
        <v>1611</v>
      </c>
      <c r="D231" s="34" t="s">
        <v>955</v>
      </c>
      <c r="E231" s="33"/>
      <c r="F231" s="255" t="s">
        <v>1610</v>
      </c>
      <c r="G231" s="256"/>
      <c r="H231" s="37"/>
      <c r="BJ231" s="33"/>
      <c r="BK231" s="35">
        <v>1</v>
      </c>
    </row>
    <row r="232" spans="1:64" ht="38.25" x14ac:dyDescent="0.2">
      <c r="A232" s="160" t="s">
        <v>267</v>
      </c>
      <c r="B232" s="40" t="s">
        <v>941</v>
      </c>
      <c r="C232" s="38" t="s">
        <v>1611</v>
      </c>
      <c r="D232" s="34" t="s">
        <v>954</v>
      </c>
      <c r="E232" s="33"/>
      <c r="F232" s="255" t="s">
        <v>1610</v>
      </c>
      <c r="G232" s="256"/>
      <c r="H232" s="37"/>
      <c r="BJ232" s="33"/>
      <c r="BK232" s="35">
        <v>1</v>
      </c>
    </row>
    <row r="233" spans="1:64" ht="38.25" x14ac:dyDescent="0.2">
      <c r="A233" s="160" t="s">
        <v>268</v>
      </c>
      <c r="B233" s="40" t="s">
        <v>941</v>
      </c>
      <c r="C233" s="38" t="s">
        <v>1611</v>
      </c>
      <c r="D233" s="34" t="s">
        <v>959</v>
      </c>
      <c r="E233" s="33"/>
      <c r="F233" s="255" t="s">
        <v>1610</v>
      </c>
      <c r="G233" s="256"/>
      <c r="H233" s="37"/>
      <c r="BJ233" s="33"/>
      <c r="BK233" s="35">
        <v>2</v>
      </c>
    </row>
    <row r="234" spans="1:64" ht="293.25" x14ac:dyDescent="0.2">
      <c r="A234" s="160" t="s">
        <v>269</v>
      </c>
      <c r="B234" s="40" t="s">
        <v>1623</v>
      </c>
      <c r="C234" s="38" t="s">
        <v>1613</v>
      </c>
      <c r="D234" s="41" t="s">
        <v>973</v>
      </c>
      <c r="E234" s="41" t="s">
        <v>974</v>
      </c>
      <c r="F234" s="255" t="s">
        <v>1610</v>
      </c>
      <c r="G234" s="256"/>
      <c r="H234" s="37"/>
      <c r="BJ234" s="41" t="s">
        <v>89</v>
      </c>
      <c r="BK234" s="35">
        <v>2</v>
      </c>
      <c r="BL234" s="4">
        <v>0.26</v>
      </c>
    </row>
    <row r="235" spans="1:64" ht="293.25" x14ac:dyDescent="0.2">
      <c r="A235" s="160" t="s">
        <v>270</v>
      </c>
      <c r="B235" s="40" t="s">
        <v>1624</v>
      </c>
      <c r="C235" s="38" t="s">
        <v>1611</v>
      </c>
      <c r="D235" s="41" t="s">
        <v>973</v>
      </c>
      <c r="E235" s="41" t="s">
        <v>975</v>
      </c>
      <c r="F235" s="255" t="s">
        <v>1610</v>
      </c>
      <c r="G235" s="256"/>
      <c r="H235" s="37"/>
      <c r="BJ235" s="41" t="s">
        <v>91</v>
      </c>
      <c r="BK235" s="35">
        <v>1</v>
      </c>
      <c r="BL235" s="4">
        <v>0.19</v>
      </c>
    </row>
    <row r="236" spans="1:64" ht="38.25" x14ac:dyDescent="0.2">
      <c r="A236" s="160" t="s">
        <v>271</v>
      </c>
      <c r="B236" s="40" t="s">
        <v>1064</v>
      </c>
      <c r="C236" s="38" t="s">
        <v>1611</v>
      </c>
      <c r="D236" s="34" t="s">
        <v>304</v>
      </c>
      <c r="E236" s="33"/>
      <c r="F236" s="255" t="s">
        <v>1610</v>
      </c>
      <c r="G236" s="256"/>
      <c r="H236" s="37"/>
      <c r="BJ236" s="41" t="s">
        <v>91</v>
      </c>
      <c r="BK236" s="35">
        <v>1</v>
      </c>
      <c r="BL236" s="4">
        <v>0.19</v>
      </c>
    </row>
    <row r="237" spans="1:64" ht="12.75" x14ac:dyDescent="0.2">
      <c r="A237" s="160" t="s">
        <v>272</v>
      </c>
      <c r="B237" s="40" t="s">
        <v>221</v>
      </c>
      <c r="C237" s="38" t="s">
        <v>1611</v>
      </c>
      <c r="D237" s="41" t="s">
        <v>222</v>
      </c>
      <c r="E237" s="71"/>
      <c r="F237" s="255" t="s">
        <v>1610</v>
      </c>
      <c r="G237" s="256"/>
      <c r="H237" s="37"/>
      <c r="BJ237" s="41" t="s">
        <v>91</v>
      </c>
      <c r="BK237" s="35">
        <v>1</v>
      </c>
      <c r="BL237" s="4">
        <v>0.19</v>
      </c>
    </row>
    <row r="238" spans="1:64" ht="12.75" x14ac:dyDescent="0.2">
      <c r="A238" s="50"/>
      <c r="B238" s="51"/>
      <c r="C238" s="52"/>
      <c r="D238" s="53"/>
      <c r="E238" s="52"/>
      <c r="F238" s="54">
        <v>1</v>
      </c>
      <c r="G238" s="55"/>
      <c r="H238" s="55">
        <f t="shared" si="16"/>
        <v>0</v>
      </c>
      <c r="BJ238" s="52"/>
      <c r="BK238" s="54">
        <v>1</v>
      </c>
    </row>
    <row r="239" spans="1:64" ht="12.75" x14ac:dyDescent="0.2">
      <c r="A239" s="26"/>
      <c r="B239" s="27" t="s">
        <v>273</v>
      </c>
      <c r="C239" s="28"/>
      <c r="D239" s="28"/>
      <c r="E239" s="28"/>
      <c r="F239" s="29">
        <v>1</v>
      </c>
      <c r="G239" s="30"/>
      <c r="H239" s="31">
        <f t="shared" si="16"/>
        <v>0</v>
      </c>
      <c r="BJ239" s="28"/>
      <c r="BK239" s="29">
        <v>1</v>
      </c>
    </row>
    <row r="240" spans="1:64" ht="38.25" x14ac:dyDescent="0.2">
      <c r="A240" s="160" t="s">
        <v>274</v>
      </c>
      <c r="B240" s="76" t="s">
        <v>967</v>
      </c>
      <c r="C240" s="33" t="s">
        <v>1611</v>
      </c>
      <c r="D240" s="34" t="s">
        <v>1065</v>
      </c>
      <c r="E240" s="33"/>
      <c r="F240" s="255" t="s">
        <v>1610</v>
      </c>
      <c r="G240" s="256"/>
      <c r="H240" s="37"/>
      <c r="BJ240" s="33"/>
      <c r="BK240" s="35">
        <v>1</v>
      </c>
    </row>
    <row r="241" spans="1:65" ht="76.5" x14ac:dyDescent="0.2">
      <c r="A241" s="160" t="s">
        <v>275</v>
      </c>
      <c r="B241" s="66" t="s">
        <v>1066</v>
      </c>
      <c r="C241" s="33" t="s">
        <v>1611</v>
      </c>
      <c r="D241" s="34" t="s">
        <v>1067</v>
      </c>
      <c r="E241" s="33"/>
      <c r="F241" s="255" t="s">
        <v>1610</v>
      </c>
      <c r="G241" s="256"/>
      <c r="H241" s="37"/>
      <c r="BJ241" s="33"/>
      <c r="BK241" s="35">
        <v>1</v>
      </c>
    </row>
    <row r="242" spans="1:65" ht="12.75" x14ac:dyDescent="0.2">
      <c r="A242" s="160" t="s">
        <v>276</v>
      </c>
      <c r="B242" s="66" t="s">
        <v>1068</v>
      </c>
      <c r="C242" s="33" t="s">
        <v>1611</v>
      </c>
      <c r="D242" s="34"/>
      <c r="E242" s="33"/>
      <c r="F242" s="255" t="s">
        <v>1610</v>
      </c>
      <c r="G242" s="256"/>
      <c r="H242" s="37"/>
      <c r="BJ242" s="33"/>
      <c r="BK242" s="35">
        <v>1</v>
      </c>
    </row>
    <row r="243" spans="1:65" ht="38.25" x14ac:dyDescent="0.2">
      <c r="A243" s="160" t="s">
        <v>277</v>
      </c>
      <c r="B243" s="40" t="s">
        <v>1069</v>
      </c>
      <c r="C243" s="33" t="s">
        <v>1611</v>
      </c>
      <c r="D243" s="34" t="s">
        <v>1070</v>
      </c>
      <c r="E243" s="33" t="s">
        <v>1071</v>
      </c>
      <c r="F243" s="255" t="s">
        <v>1610</v>
      </c>
      <c r="G243" s="256"/>
      <c r="H243" s="37"/>
      <c r="BJ243" s="33" t="s">
        <v>278</v>
      </c>
      <c r="BK243" s="35">
        <v>1</v>
      </c>
      <c r="BL243" s="4">
        <v>1.1000000000000001</v>
      </c>
    </row>
    <row r="244" spans="1:65" ht="38.25" x14ac:dyDescent="0.2">
      <c r="A244" s="160" t="s">
        <v>279</v>
      </c>
      <c r="B244" s="40" t="s">
        <v>1072</v>
      </c>
      <c r="C244" s="33" t="s">
        <v>1611</v>
      </c>
      <c r="D244" s="41" t="s">
        <v>1073</v>
      </c>
      <c r="E244" s="41" t="s">
        <v>1074</v>
      </c>
      <c r="F244" s="255" t="s">
        <v>1610</v>
      </c>
      <c r="G244" s="256"/>
      <c r="H244" s="37"/>
      <c r="BJ244" s="41" t="s">
        <v>280</v>
      </c>
      <c r="BK244" s="35">
        <v>1</v>
      </c>
      <c r="BL244" s="4">
        <v>3</v>
      </c>
    </row>
    <row r="245" spans="1:65" ht="25.5" x14ac:dyDescent="0.2">
      <c r="A245" s="160" t="s">
        <v>281</v>
      </c>
      <c r="B245" s="66" t="s">
        <v>1075</v>
      </c>
      <c r="C245" s="33" t="s">
        <v>1611</v>
      </c>
      <c r="D245" s="34" t="s">
        <v>1076</v>
      </c>
      <c r="E245" s="33" t="s">
        <v>1077</v>
      </c>
      <c r="F245" s="255" t="s">
        <v>1610</v>
      </c>
      <c r="G245" s="256"/>
      <c r="H245" s="37"/>
      <c r="BJ245" s="33" t="s">
        <v>282</v>
      </c>
      <c r="BK245" s="35">
        <v>1</v>
      </c>
      <c r="BL245" s="4">
        <v>0.4</v>
      </c>
    </row>
    <row r="246" spans="1:65" ht="51" x14ac:dyDescent="0.2">
      <c r="A246" s="160" t="s">
        <v>283</v>
      </c>
      <c r="B246" s="40" t="s">
        <v>1078</v>
      </c>
      <c r="C246" s="33" t="s">
        <v>1611</v>
      </c>
      <c r="D246" s="34" t="s">
        <v>1079</v>
      </c>
      <c r="E246" s="41" t="s">
        <v>1080</v>
      </c>
      <c r="F246" s="255" t="s">
        <v>1610</v>
      </c>
      <c r="G246" s="256"/>
      <c r="H246" s="37"/>
      <c r="BJ246" s="41" t="s">
        <v>123</v>
      </c>
      <c r="BK246" s="35">
        <v>1</v>
      </c>
      <c r="BL246" s="4">
        <v>0.3</v>
      </c>
    </row>
    <row r="247" spans="1:65" ht="114.75" x14ac:dyDescent="0.2">
      <c r="A247" s="160" t="s">
        <v>284</v>
      </c>
      <c r="B247" s="40" t="s">
        <v>1081</v>
      </c>
      <c r="C247" s="33" t="s">
        <v>1611</v>
      </c>
      <c r="D247" s="41" t="s">
        <v>1082</v>
      </c>
      <c r="E247" s="41" t="s">
        <v>1083</v>
      </c>
      <c r="F247" s="255" t="s">
        <v>1610</v>
      </c>
      <c r="G247" s="256"/>
      <c r="H247" s="37"/>
      <c r="BJ247" s="41" t="s">
        <v>285</v>
      </c>
      <c r="BK247" s="35">
        <v>1</v>
      </c>
      <c r="BL247" s="4">
        <v>0.105</v>
      </c>
    </row>
    <row r="248" spans="1:65" ht="127.5" x14ac:dyDescent="0.2">
      <c r="A248" s="160" t="s">
        <v>286</v>
      </c>
      <c r="B248" s="40" t="s">
        <v>1084</v>
      </c>
      <c r="C248" s="33" t="s">
        <v>1611</v>
      </c>
      <c r="D248" s="41" t="s">
        <v>1082</v>
      </c>
      <c r="E248" s="41" t="s">
        <v>1083</v>
      </c>
      <c r="F248" s="255" t="s">
        <v>1610</v>
      </c>
      <c r="G248" s="256"/>
      <c r="H248" s="37"/>
      <c r="BJ248" s="41" t="s">
        <v>287</v>
      </c>
      <c r="BK248" s="35">
        <v>1</v>
      </c>
      <c r="BL248" s="4">
        <v>0.15</v>
      </c>
    </row>
    <row r="249" spans="1:65" ht="12.75" x14ac:dyDescent="0.2">
      <c r="A249" s="160" t="s">
        <v>288</v>
      </c>
      <c r="B249" s="197" t="s">
        <v>1085</v>
      </c>
      <c r="C249" s="33" t="s">
        <v>1611</v>
      </c>
      <c r="D249" s="34" t="s">
        <v>289</v>
      </c>
      <c r="E249" s="33"/>
      <c r="F249" s="255" t="s">
        <v>1610</v>
      </c>
      <c r="G249" s="256"/>
      <c r="H249" s="37"/>
      <c r="BJ249" s="33"/>
      <c r="BK249" s="35">
        <v>1</v>
      </c>
    </row>
    <row r="250" spans="1:65" ht="51" x14ac:dyDescent="0.2">
      <c r="A250" s="160" t="s">
        <v>290</v>
      </c>
      <c r="B250" s="40" t="s">
        <v>1086</v>
      </c>
      <c r="C250" s="33" t="s">
        <v>1611</v>
      </c>
      <c r="D250" s="34" t="s">
        <v>1067</v>
      </c>
      <c r="E250" s="33"/>
      <c r="F250" s="255" t="s">
        <v>1610</v>
      </c>
      <c r="G250" s="256"/>
      <c r="H250" s="37"/>
      <c r="BJ250" s="33"/>
      <c r="BK250" s="35">
        <v>1</v>
      </c>
    </row>
    <row r="251" spans="1:65" ht="38.25" x14ac:dyDescent="0.2">
      <c r="A251" s="160" t="s">
        <v>291</v>
      </c>
      <c r="B251" s="40" t="s">
        <v>947</v>
      </c>
      <c r="C251" s="33" t="s">
        <v>1611</v>
      </c>
      <c r="D251" s="41" t="s">
        <v>948</v>
      </c>
      <c r="E251" s="41" t="s">
        <v>949</v>
      </c>
      <c r="F251" s="255" t="s">
        <v>1610</v>
      </c>
      <c r="G251" s="256"/>
      <c r="H251" s="37"/>
      <c r="BJ251" s="41" t="s">
        <v>43</v>
      </c>
      <c r="BK251" s="35">
        <v>1</v>
      </c>
      <c r="BL251" s="4">
        <v>0.1</v>
      </c>
    </row>
    <row r="252" spans="1:65" ht="12.75" x14ac:dyDescent="0.2">
      <c r="A252" s="160" t="s">
        <v>292</v>
      </c>
      <c r="B252" s="66" t="s">
        <v>293</v>
      </c>
      <c r="C252" s="33" t="s">
        <v>1611</v>
      </c>
      <c r="D252" s="34"/>
      <c r="E252" s="33"/>
      <c r="F252" s="255" t="s">
        <v>1610</v>
      </c>
      <c r="G252" s="256"/>
      <c r="H252" s="37"/>
      <c r="BJ252" s="33"/>
      <c r="BK252" s="35">
        <v>1</v>
      </c>
    </row>
    <row r="253" spans="1:65" ht="63.75" x14ac:dyDescent="0.2">
      <c r="A253" s="160" t="s">
        <v>294</v>
      </c>
      <c r="B253" s="76" t="s">
        <v>1087</v>
      </c>
      <c r="C253" s="33" t="s">
        <v>1611</v>
      </c>
      <c r="D253" s="72" t="s">
        <v>1088</v>
      </c>
      <c r="E253" s="71" t="s">
        <v>1089</v>
      </c>
      <c r="F253" s="255" t="s">
        <v>1610</v>
      </c>
      <c r="G253" s="256"/>
      <c r="H253" s="37"/>
      <c r="BJ253" s="33" t="s">
        <v>295</v>
      </c>
      <c r="BK253" s="35">
        <v>1</v>
      </c>
      <c r="BM253" s="4">
        <v>6.3</v>
      </c>
    </row>
    <row r="254" spans="1:65" ht="12.75" x14ac:dyDescent="0.2">
      <c r="A254" s="160" t="s">
        <v>296</v>
      </c>
      <c r="B254" s="197" t="s">
        <v>1085</v>
      </c>
      <c r="C254" s="33" t="s">
        <v>1611</v>
      </c>
      <c r="D254" s="34" t="s">
        <v>289</v>
      </c>
      <c r="E254" s="33"/>
      <c r="F254" s="255" t="s">
        <v>1610</v>
      </c>
      <c r="G254" s="256"/>
      <c r="H254" s="37"/>
      <c r="BJ254" s="33"/>
      <c r="BK254" s="35">
        <v>1</v>
      </c>
    </row>
    <row r="255" spans="1:65" ht="51" x14ac:dyDescent="0.2">
      <c r="A255" s="160" t="s">
        <v>297</v>
      </c>
      <c r="B255" s="40" t="s">
        <v>1090</v>
      </c>
      <c r="C255" s="33" t="s">
        <v>1611</v>
      </c>
      <c r="D255" s="34" t="s">
        <v>298</v>
      </c>
      <c r="E255" s="33"/>
      <c r="F255" s="255" t="s">
        <v>1610</v>
      </c>
      <c r="G255" s="256"/>
      <c r="H255" s="37"/>
      <c r="BJ255" s="33"/>
      <c r="BK255" s="35">
        <v>1</v>
      </c>
    </row>
    <row r="256" spans="1:65" ht="51" x14ac:dyDescent="0.2">
      <c r="A256" s="160" t="s">
        <v>299</v>
      </c>
      <c r="B256" s="40" t="s">
        <v>1090</v>
      </c>
      <c r="C256" s="33" t="s">
        <v>1611</v>
      </c>
      <c r="D256" s="34" t="s">
        <v>300</v>
      </c>
      <c r="E256" s="33"/>
      <c r="F256" s="255" t="s">
        <v>1610</v>
      </c>
      <c r="G256" s="256"/>
      <c r="H256" s="37"/>
      <c r="BJ256" s="33"/>
      <c r="BK256" s="35">
        <v>1</v>
      </c>
    </row>
    <row r="257" spans="1:64" ht="293.25" x14ac:dyDescent="0.2">
      <c r="A257" s="160" t="s">
        <v>301</v>
      </c>
      <c r="B257" s="40" t="s">
        <v>1623</v>
      </c>
      <c r="C257" s="33" t="s">
        <v>1611</v>
      </c>
      <c r="D257" s="41" t="s">
        <v>973</v>
      </c>
      <c r="E257" s="41" t="s">
        <v>974</v>
      </c>
      <c r="F257" s="255" t="s">
        <v>1610</v>
      </c>
      <c r="G257" s="256"/>
      <c r="H257" s="37"/>
      <c r="BJ257" s="41" t="s">
        <v>89</v>
      </c>
      <c r="BK257" s="35">
        <v>1</v>
      </c>
      <c r="BL257" s="4">
        <v>0.13</v>
      </c>
    </row>
    <row r="258" spans="1:64" ht="12.75" x14ac:dyDescent="0.2">
      <c r="A258" s="50"/>
      <c r="B258" s="51"/>
      <c r="C258" s="52"/>
      <c r="D258" s="53"/>
      <c r="E258" s="52"/>
      <c r="F258" s="54">
        <v>1</v>
      </c>
      <c r="G258" s="55"/>
      <c r="H258" s="55">
        <f t="shared" si="16"/>
        <v>0</v>
      </c>
      <c r="BJ258" s="52"/>
      <c r="BK258" s="54">
        <v>1</v>
      </c>
    </row>
    <row r="259" spans="1:64" ht="12.75" x14ac:dyDescent="0.2">
      <c r="A259" s="26"/>
      <c r="B259" s="27" t="s">
        <v>302</v>
      </c>
      <c r="C259" s="28"/>
      <c r="D259" s="28"/>
      <c r="E259" s="28"/>
      <c r="F259" s="29">
        <v>1</v>
      </c>
      <c r="G259" s="30"/>
      <c r="H259" s="31">
        <f t="shared" si="16"/>
        <v>0</v>
      </c>
      <c r="BJ259" s="28"/>
      <c r="BK259" s="29">
        <v>1</v>
      </c>
    </row>
    <row r="260" spans="1:64" ht="51" x14ac:dyDescent="0.2">
      <c r="A260" s="160" t="s">
        <v>303</v>
      </c>
      <c r="B260" s="40" t="s">
        <v>1091</v>
      </c>
      <c r="C260" s="71" t="s">
        <v>1613</v>
      </c>
      <c r="D260" s="72" t="s">
        <v>1092</v>
      </c>
      <c r="E260" s="71"/>
      <c r="F260" s="255" t="s">
        <v>1610</v>
      </c>
      <c r="G260" s="256"/>
      <c r="H260" s="37"/>
      <c r="BJ260" s="33"/>
      <c r="BK260" s="35">
        <v>1</v>
      </c>
    </row>
    <row r="261" spans="1:64" ht="12.75" x14ac:dyDescent="0.2">
      <c r="A261" s="160" t="s">
        <v>305</v>
      </c>
      <c r="B261" s="40" t="s">
        <v>306</v>
      </c>
      <c r="C261" s="33" t="s">
        <v>1611</v>
      </c>
      <c r="D261" s="34"/>
      <c r="E261" s="33"/>
      <c r="F261" s="255" t="s">
        <v>1610</v>
      </c>
      <c r="G261" s="256"/>
      <c r="H261" s="37"/>
      <c r="BJ261" s="33"/>
      <c r="BK261" s="35">
        <v>1</v>
      </c>
    </row>
    <row r="262" spans="1:64" ht="76.5" x14ac:dyDescent="0.2">
      <c r="A262" s="160" t="s">
        <v>307</v>
      </c>
      <c r="B262" s="40" t="s">
        <v>1093</v>
      </c>
      <c r="C262" s="33" t="s">
        <v>1611</v>
      </c>
      <c r="D262" s="72" t="s">
        <v>1094</v>
      </c>
      <c r="E262" s="71"/>
      <c r="F262" s="255" t="s">
        <v>1610</v>
      </c>
      <c r="G262" s="256"/>
      <c r="H262" s="37"/>
      <c r="BJ262" s="33"/>
      <c r="BK262" s="35">
        <v>1</v>
      </c>
    </row>
    <row r="263" spans="1:64" ht="38.25" x14ac:dyDescent="0.2">
      <c r="A263" s="160" t="s">
        <v>308</v>
      </c>
      <c r="B263" s="40" t="s">
        <v>1095</v>
      </c>
      <c r="C263" s="33" t="s">
        <v>1611</v>
      </c>
      <c r="D263" s="41" t="s">
        <v>1096</v>
      </c>
      <c r="E263" s="41" t="s">
        <v>1097</v>
      </c>
      <c r="F263" s="255" t="s">
        <v>1610</v>
      </c>
      <c r="G263" s="256"/>
      <c r="H263" s="37"/>
      <c r="BJ263" s="41" t="s">
        <v>309</v>
      </c>
      <c r="BK263" s="35">
        <v>1</v>
      </c>
      <c r="BL263" s="4">
        <v>0.5</v>
      </c>
    </row>
    <row r="264" spans="1:64" ht="25.5" x14ac:dyDescent="0.2">
      <c r="A264" s="160" t="s">
        <v>310</v>
      </c>
      <c r="B264" s="66" t="s">
        <v>1098</v>
      </c>
      <c r="C264" s="33" t="s">
        <v>1611</v>
      </c>
      <c r="D264" s="72"/>
      <c r="E264" s="71" t="s">
        <v>1099</v>
      </c>
      <c r="F264" s="255" t="s">
        <v>1610</v>
      </c>
      <c r="G264" s="256"/>
      <c r="H264" s="37"/>
      <c r="BJ264" s="33" t="s">
        <v>311</v>
      </c>
      <c r="BK264" s="35">
        <v>1</v>
      </c>
      <c r="BL264" s="4">
        <v>1.4</v>
      </c>
    </row>
    <row r="265" spans="1:64" ht="25.5" x14ac:dyDescent="0.2">
      <c r="A265" s="160" t="s">
        <v>312</v>
      </c>
      <c r="B265" s="66" t="s">
        <v>1100</v>
      </c>
      <c r="C265" s="33" t="s">
        <v>1611</v>
      </c>
      <c r="D265" s="72" t="s">
        <v>1101</v>
      </c>
      <c r="E265" s="71"/>
      <c r="F265" s="255" t="s">
        <v>1610</v>
      </c>
      <c r="G265" s="256"/>
      <c r="H265" s="37"/>
      <c r="BJ265" s="33"/>
      <c r="BK265" s="35">
        <v>1</v>
      </c>
    </row>
    <row r="266" spans="1:64" ht="51" x14ac:dyDescent="0.2">
      <c r="A266" s="160" t="s">
        <v>313</v>
      </c>
      <c r="B266" s="40" t="s">
        <v>1102</v>
      </c>
      <c r="C266" s="33" t="s">
        <v>1611</v>
      </c>
      <c r="D266" s="72" t="s">
        <v>1103</v>
      </c>
      <c r="E266" s="71"/>
      <c r="F266" s="255" t="s">
        <v>1610</v>
      </c>
      <c r="G266" s="256"/>
      <c r="H266" s="37"/>
      <c r="BJ266" s="33"/>
      <c r="BK266" s="35">
        <v>1</v>
      </c>
    </row>
    <row r="267" spans="1:64" ht="12.75" x14ac:dyDescent="0.2">
      <c r="A267" s="160" t="s">
        <v>314</v>
      </c>
      <c r="B267" s="66" t="s">
        <v>1104</v>
      </c>
      <c r="C267" s="33" t="s">
        <v>1611</v>
      </c>
      <c r="D267" s="72" t="s">
        <v>315</v>
      </c>
      <c r="E267" s="71"/>
      <c r="F267" s="255" t="s">
        <v>1610</v>
      </c>
      <c r="G267" s="256"/>
      <c r="H267" s="37"/>
      <c r="BJ267" s="33"/>
      <c r="BK267" s="35">
        <v>1</v>
      </c>
    </row>
    <row r="268" spans="1:64" ht="76.5" x14ac:dyDescent="0.2">
      <c r="A268" s="160" t="s">
        <v>316</v>
      </c>
      <c r="B268" s="40" t="s">
        <v>1105</v>
      </c>
      <c r="C268" s="71" t="s">
        <v>1613</v>
      </c>
      <c r="D268" s="72" t="s">
        <v>1106</v>
      </c>
      <c r="E268" s="71" t="s">
        <v>1107</v>
      </c>
      <c r="F268" s="255" t="s">
        <v>1610</v>
      </c>
      <c r="G268" s="256"/>
      <c r="H268" s="37"/>
      <c r="BJ268" s="33" t="s">
        <v>317</v>
      </c>
      <c r="BK268" s="35">
        <v>2</v>
      </c>
      <c r="BL268" s="4">
        <f>2*2.8</f>
        <v>5.6</v>
      </c>
    </row>
    <row r="269" spans="1:64" ht="25.5" x14ac:dyDescent="0.2">
      <c r="A269" s="160" t="s">
        <v>318</v>
      </c>
      <c r="B269" s="66" t="s">
        <v>1108</v>
      </c>
      <c r="C269" s="71" t="s">
        <v>1613</v>
      </c>
      <c r="D269" s="72" t="s">
        <v>1109</v>
      </c>
      <c r="E269" s="71"/>
      <c r="F269" s="255" t="s">
        <v>1610</v>
      </c>
      <c r="G269" s="256"/>
      <c r="H269" s="37"/>
      <c r="BJ269" s="33"/>
      <c r="BK269" s="35">
        <v>2</v>
      </c>
    </row>
    <row r="270" spans="1:64" ht="51" x14ac:dyDescent="0.2">
      <c r="A270" s="160" t="s">
        <v>319</v>
      </c>
      <c r="B270" s="40" t="s">
        <v>1110</v>
      </c>
      <c r="C270" s="71" t="s">
        <v>1613</v>
      </c>
      <c r="D270" s="41" t="s">
        <v>1111</v>
      </c>
      <c r="E270" s="41" t="s">
        <v>1112</v>
      </c>
      <c r="F270" s="255" t="s">
        <v>1610</v>
      </c>
      <c r="G270" s="256"/>
      <c r="H270" s="37"/>
      <c r="BJ270" s="41" t="s">
        <v>320</v>
      </c>
      <c r="BK270" s="35">
        <v>2</v>
      </c>
      <c r="BL270" s="4">
        <f>2*0.66</f>
        <v>1.32</v>
      </c>
    </row>
    <row r="271" spans="1:64" ht="51" x14ac:dyDescent="0.2">
      <c r="A271" s="160" t="s">
        <v>321</v>
      </c>
      <c r="B271" s="40" t="s">
        <v>1113</v>
      </c>
      <c r="C271" s="71" t="s">
        <v>1613</v>
      </c>
      <c r="D271" s="41" t="s">
        <v>1114</v>
      </c>
      <c r="E271" s="41"/>
      <c r="F271" s="255" t="s">
        <v>1610</v>
      </c>
      <c r="G271" s="256"/>
      <c r="H271" s="37"/>
      <c r="BJ271" s="41"/>
      <c r="BK271" s="35"/>
    </row>
    <row r="272" spans="1:64" ht="63.75" x14ac:dyDescent="0.2">
      <c r="A272" s="160" t="s">
        <v>322</v>
      </c>
      <c r="B272" s="40" t="s">
        <v>1115</v>
      </c>
      <c r="C272" s="71" t="s">
        <v>1611</v>
      </c>
      <c r="D272" s="72" t="s">
        <v>1116</v>
      </c>
      <c r="E272" s="71"/>
      <c r="F272" s="255" t="s">
        <v>1610</v>
      </c>
      <c r="G272" s="256"/>
      <c r="H272" s="37"/>
      <c r="BJ272" s="33"/>
      <c r="BK272" s="35">
        <v>3</v>
      </c>
    </row>
    <row r="273" spans="1:64" ht="51" x14ac:dyDescent="0.2">
      <c r="A273" s="160" t="s">
        <v>324</v>
      </c>
      <c r="B273" s="40" t="s">
        <v>1117</v>
      </c>
      <c r="C273" s="71" t="s">
        <v>1611</v>
      </c>
      <c r="D273" s="41" t="s">
        <v>1118</v>
      </c>
      <c r="E273" s="71" t="s">
        <v>1119</v>
      </c>
      <c r="F273" s="255" t="s">
        <v>1610</v>
      </c>
      <c r="G273" s="256"/>
      <c r="H273" s="37"/>
      <c r="BJ273" s="41" t="s">
        <v>325</v>
      </c>
      <c r="BK273" s="35">
        <v>3</v>
      </c>
      <c r="BL273" s="4">
        <f>3*0.24</f>
        <v>0.72</v>
      </c>
    </row>
    <row r="274" spans="1:64" ht="12.75" x14ac:dyDescent="0.2">
      <c r="A274" s="160" t="s">
        <v>326</v>
      </c>
      <c r="B274" s="66" t="s">
        <v>45</v>
      </c>
      <c r="C274" s="71"/>
      <c r="D274" s="72"/>
      <c r="E274" s="71"/>
      <c r="F274" s="255" t="s">
        <v>1610</v>
      </c>
      <c r="G274" s="256"/>
      <c r="H274" s="37"/>
      <c r="BJ274" s="33"/>
      <c r="BK274" s="35">
        <v>1</v>
      </c>
    </row>
    <row r="275" spans="1:64" ht="51" x14ac:dyDescent="0.2">
      <c r="A275" s="160" t="s">
        <v>327</v>
      </c>
      <c r="B275" s="40" t="s">
        <v>1102</v>
      </c>
      <c r="C275" s="71" t="s">
        <v>1611</v>
      </c>
      <c r="D275" s="34" t="s">
        <v>916</v>
      </c>
      <c r="E275" s="33"/>
      <c r="F275" s="255" t="s">
        <v>1610</v>
      </c>
      <c r="G275" s="256"/>
      <c r="H275" s="37"/>
      <c r="BJ275" s="33"/>
      <c r="BK275" s="35">
        <v>1</v>
      </c>
    </row>
    <row r="276" spans="1:64" ht="12.75" x14ac:dyDescent="0.2">
      <c r="A276" s="160" t="s">
        <v>328</v>
      </c>
      <c r="B276" s="66" t="s">
        <v>329</v>
      </c>
      <c r="C276" s="71" t="s">
        <v>1611</v>
      </c>
      <c r="D276" s="72"/>
      <c r="E276" s="71"/>
      <c r="F276" s="255" t="s">
        <v>1610</v>
      </c>
      <c r="G276" s="256"/>
      <c r="H276" s="37"/>
      <c r="BJ276" s="33"/>
      <c r="BK276" s="35">
        <v>1</v>
      </c>
    </row>
    <row r="277" spans="1:64" ht="51" x14ac:dyDescent="0.2">
      <c r="A277" s="160" t="s">
        <v>330</v>
      </c>
      <c r="B277" s="40" t="s">
        <v>1120</v>
      </c>
      <c r="C277" s="71" t="s">
        <v>1611</v>
      </c>
      <c r="D277" s="72" t="s">
        <v>1121</v>
      </c>
      <c r="E277" s="71" t="s">
        <v>1122</v>
      </c>
      <c r="F277" s="255" t="s">
        <v>1610</v>
      </c>
      <c r="G277" s="256"/>
      <c r="H277" s="37"/>
      <c r="BJ277" s="33" t="s">
        <v>331</v>
      </c>
      <c r="BK277" s="35">
        <v>1</v>
      </c>
      <c r="BL277" s="4">
        <v>0.6</v>
      </c>
    </row>
    <row r="278" spans="1:64" ht="12.75" x14ac:dyDescent="0.2">
      <c r="A278" s="160" t="s">
        <v>332</v>
      </c>
      <c r="B278" s="66" t="s">
        <v>45</v>
      </c>
      <c r="C278" s="71"/>
      <c r="D278" s="72"/>
      <c r="E278" s="71"/>
      <c r="F278" s="255" t="s">
        <v>1610</v>
      </c>
      <c r="G278" s="256"/>
      <c r="H278" s="37"/>
      <c r="BJ278" s="33"/>
      <c r="BK278" s="35">
        <v>1</v>
      </c>
    </row>
    <row r="279" spans="1:64" ht="12.75" x14ac:dyDescent="0.2">
      <c r="A279" s="160" t="s">
        <v>333</v>
      </c>
      <c r="B279" s="66" t="s">
        <v>45</v>
      </c>
      <c r="C279" s="38"/>
      <c r="D279" s="41"/>
      <c r="E279" s="41"/>
      <c r="F279" s="255" t="s">
        <v>1610</v>
      </c>
      <c r="G279" s="256"/>
      <c r="H279" s="37"/>
      <c r="BJ279" s="41" t="s">
        <v>309</v>
      </c>
      <c r="BK279" s="35">
        <v>1</v>
      </c>
      <c r="BL279" s="4">
        <v>0.5</v>
      </c>
    </row>
    <row r="280" spans="1:64" ht="12.75" x14ac:dyDescent="0.2">
      <c r="A280" s="160" t="s">
        <v>334</v>
      </c>
      <c r="B280" s="66" t="s">
        <v>1123</v>
      </c>
      <c r="C280" s="71" t="s">
        <v>1611</v>
      </c>
      <c r="D280" s="72" t="s">
        <v>335</v>
      </c>
      <c r="E280" s="71"/>
      <c r="F280" s="255" t="s">
        <v>1610</v>
      </c>
      <c r="G280" s="256"/>
      <c r="H280" s="37"/>
      <c r="BJ280" s="33"/>
      <c r="BK280" s="35">
        <v>1</v>
      </c>
    </row>
    <row r="281" spans="1:64" ht="51" x14ac:dyDescent="0.2">
      <c r="A281" s="160" t="s">
        <v>336</v>
      </c>
      <c r="B281" s="40" t="s">
        <v>1124</v>
      </c>
      <c r="C281" s="71" t="s">
        <v>1611</v>
      </c>
      <c r="D281" s="72" t="s">
        <v>1125</v>
      </c>
      <c r="E281" s="71"/>
      <c r="F281" s="255" t="s">
        <v>1610</v>
      </c>
      <c r="G281" s="256"/>
      <c r="H281" s="37"/>
      <c r="BJ281" s="33"/>
      <c r="BK281" s="35">
        <v>1</v>
      </c>
    </row>
    <row r="282" spans="1:64" ht="12.75" x14ac:dyDescent="0.2">
      <c r="A282" s="160" t="s">
        <v>337</v>
      </c>
      <c r="B282" s="66" t="s">
        <v>338</v>
      </c>
      <c r="C282" s="71" t="s">
        <v>1611</v>
      </c>
      <c r="D282" s="72"/>
      <c r="E282" s="71"/>
      <c r="F282" s="255" t="s">
        <v>1610</v>
      </c>
      <c r="G282" s="256"/>
      <c r="H282" s="37"/>
      <c r="BJ282" s="33"/>
      <c r="BK282" s="35">
        <v>1</v>
      </c>
    </row>
    <row r="283" spans="1:64" ht="25.5" x14ac:dyDescent="0.2">
      <c r="A283" s="160" t="s">
        <v>339</v>
      </c>
      <c r="B283" s="40" t="s">
        <v>1126</v>
      </c>
      <c r="C283" s="71" t="s">
        <v>1611</v>
      </c>
      <c r="D283" s="67" t="s">
        <v>1127</v>
      </c>
      <c r="E283" s="41" t="s">
        <v>974</v>
      </c>
      <c r="F283" s="255" t="s">
        <v>1610</v>
      </c>
      <c r="G283" s="256"/>
      <c r="H283" s="37"/>
      <c r="BJ283" s="33" t="s">
        <v>123</v>
      </c>
      <c r="BK283" s="35">
        <v>1</v>
      </c>
      <c r="BL283" s="4">
        <v>0.3</v>
      </c>
    </row>
    <row r="284" spans="1:64" ht="25.5" x14ac:dyDescent="0.2">
      <c r="A284" s="160" t="s">
        <v>340</v>
      </c>
      <c r="B284" s="66" t="s">
        <v>1128</v>
      </c>
      <c r="C284" s="71" t="s">
        <v>1611</v>
      </c>
      <c r="D284" s="72" t="s">
        <v>1129</v>
      </c>
      <c r="E284" s="71"/>
      <c r="F284" s="255" t="s">
        <v>1610</v>
      </c>
      <c r="G284" s="256"/>
      <c r="H284" s="37"/>
      <c r="BJ284" s="33"/>
      <c r="BK284" s="35">
        <v>1</v>
      </c>
    </row>
    <row r="285" spans="1:64" ht="25.5" x14ac:dyDescent="0.2">
      <c r="A285" s="160" t="s">
        <v>341</v>
      </c>
      <c r="B285" s="66" t="s">
        <v>1128</v>
      </c>
      <c r="C285" s="71" t="s">
        <v>1611</v>
      </c>
      <c r="D285" s="72" t="s">
        <v>1130</v>
      </c>
      <c r="E285" s="71"/>
      <c r="F285" s="255" t="s">
        <v>1610</v>
      </c>
      <c r="G285" s="256"/>
      <c r="H285" s="37"/>
      <c r="BJ285" s="33"/>
      <c r="BK285" s="35">
        <v>1</v>
      </c>
    </row>
    <row r="286" spans="1:64" ht="25.5" x14ac:dyDescent="0.2">
      <c r="A286" s="160" t="s">
        <v>342</v>
      </c>
      <c r="B286" s="66" t="s">
        <v>1128</v>
      </c>
      <c r="C286" s="71" t="s">
        <v>1611</v>
      </c>
      <c r="D286" s="72" t="s">
        <v>1131</v>
      </c>
      <c r="E286" s="71"/>
      <c r="F286" s="255" t="s">
        <v>1610</v>
      </c>
      <c r="G286" s="256"/>
      <c r="H286" s="37"/>
      <c r="BJ286" s="33"/>
      <c r="BK286" s="35">
        <v>1</v>
      </c>
    </row>
    <row r="287" spans="1:64" ht="12.75" x14ac:dyDescent="0.2">
      <c r="A287" s="160" t="s">
        <v>343</v>
      </c>
      <c r="B287" s="66" t="s">
        <v>344</v>
      </c>
      <c r="C287" s="71" t="s">
        <v>1611</v>
      </c>
      <c r="D287" s="72" t="s">
        <v>1132</v>
      </c>
      <c r="E287" s="71"/>
      <c r="F287" s="255" t="s">
        <v>1610</v>
      </c>
      <c r="G287" s="256"/>
      <c r="H287" s="37"/>
      <c r="BJ287" s="33"/>
      <c r="BK287" s="35">
        <v>1</v>
      </c>
    </row>
    <row r="288" spans="1:64" ht="51" x14ac:dyDescent="0.2">
      <c r="A288" s="160" t="s">
        <v>345</v>
      </c>
      <c r="B288" s="40" t="s">
        <v>1133</v>
      </c>
      <c r="C288" s="71" t="s">
        <v>1611</v>
      </c>
      <c r="D288" s="72" t="s">
        <v>1134</v>
      </c>
      <c r="E288" s="71"/>
      <c r="F288" s="255" t="s">
        <v>1610</v>
      </c>
      <c r="G288" s="256"/>
      <c r="H288" s="37"/>
      <c r="BJ288" s="33"/>
      <c r="BK288" s="35">
        <v>1</v>
      </c>
    </row>
    <row r="289" spans="1:64" ht="38.25" x14ac:dyDescent="0.2">
      <c r="A289" s="160" t="s">
        <v>346</v>
      </c>
      <c r="B289" s="40" t="s">
        <v>1135</v>
      </c>
      <c r="C289" s="71" t="s">
        <v>1611</v>
      </c>
      <c r="D289" s="41" t="s">
        <v>1136</v>
      </c>
      <c r="E289" s="71"/>
      <c r="F289" s="255" t="s">
        <v>1610</v>
      </c>
      <c r="G289" s="256"/>
      <c r="H289" s="37"/>
      <c r="BJ289" s="33"/>
      <c r="BK289" s="35">
        <v>1</v>
      </c>
    </row>
    <row r="290" spans="1:64" ht="38.25" x14ac:dyDescent="0.2">
      <c r="A290" s="160" t="s">
        <v>347</v>
      </c>
      <c r="B290" s="40" t="s">
        <v>1137</v>
      </c>
      <c r="C290" s="71" t="s">
        <v>1613</v>
      </c>
      <c r="D290" s="193" t="s">
        <v>348</v>
      </c>
      <c r="E290" s="41" t="s">
        <v>349</v>
      </c>
      <c r="F290" s="255" t="s">
        <v>1610</v>
      </c>
      <c r="G290" s="256"/>
      <c r="H290" s="64"/>
      <c r="BJ290" s="41" t="s">
        <v>349</v>
      </c>
      <c r="BK290" s="35">
        <v>2</v>
      </c>
      <c r="BL290" s="4">
        <v>2</v>
      </c>
    </row>
    <row r="291" spans="1:64" ht="25.5" x14ac:dyDescent="0.2">
      <c r="A291" s="160" t="s">
        <v>350</v>
      </c>
      <c r="B291" s="66" t="s">
        <v>1138</v>
      </c>
      <c r="C291" s="71" t="s">
        <v>1613</v>
      </c>
      <c r="D291" s="72" t="s">
        <v>1139</v>
      </c>
      <c r="E291" s="71" t="s">
        <v>351</v>
      </c>
      <c r="F291" s="255" t="s">
        <v>1610</v>
      </c>
      <c r="G291" s="256"/>
      <c r="H291" s="37"/>
      <c r="BJ291" s="71" t="s">
        <v>351</v>
      </c>
      <c r="BK291" s="35">
        <v>2</v>
      </c>
      <c r="BL291" s="4">
        <v>0.2</v>
      </c>
    </row>
    <row r="292" spans="1:64" ht="38.25" x14ac:dyDescent="0.2">
      <c r="A292" s="160" t="s">
        <v>352</v>
      </c>
      <c r="B292" s="40" t="s">
        <v>1140</v>
      </c>
      <c r="C292" s="71" t="s">
        <v>1613</v>
      </c>
      <c r="D292" s="72" t="s">
        <v>1141</v>
      </c>
      <c r="E292" s="71" t="s">
        <v>1142</v>
      </c>
      <c r="F292" s="255" t="s">
        <v>1610</v>
      </c>
      <c r="G292" s="256"/>
      <c r="H292" s="37"/>
      <c r="BJ292" s="33" t="s">
        <v>353</v>
      </c>
      <c r="BK292" s="35">
        <v>2</v>
      </c>
      <c r="BL292" s="4">
        <v>0.88</v>
      </c>
    </row>
    <row r="293" spans="1:64" ht="25.5" x14ac:dyDescent="0.2">
      <c r="A293" s="160" t="s">
        <v>354</v>
      </c>
      <c r="B293" s="66" t="s">
        <v>1143</v>
      </c>
      <c r="C293" s="71" t="s">
        <v>1613</v>
      </c>
      <c r="D293" s="72" t="s">
        <v>1144</v>
      </c>
      <c r="E293" s="71"/>
      <c r="F293" s="255" t="s">
        <v>1610</v>
      </c>
      <c r="G293" s="256"/>
      <c r="H293" s="37"/>
      <c r="BJ293" s="33"/>
      <c r="BK293" s="35">
        <v>2</v>
      </c>
    </row>
    <row r="294" spans="1:64" ht="293.25" x14ac:dyDescent="0.2">
      <c r="A294" s="160" t="s">
        <v>355</v>
      </c>
      <c r="B294" s="40" t="s">
        <v>1623</v>
      </c>
      <c r="C294" s="38" t="s">
        <v>1611</v>
      </c>
      <c r="D294" s="41" t="s">
        <v>973</v>
      </c>
      <c r="E294" s="41" t="s">
        <v>974</v>
      </c>
      <c r="F294" s="255" t="s">
        <v>1610</v>
      </c>
      <c r="G294" s="256"/>
      <c r="H294" s="37"/>
      <c r="BJ294" s="41" t="s">
        <v>89</v>
      </c>
      <c r="BK294" s="35">
        <v>1</v>
      </c>
      <c r="BL294" s="4">
        <v>0.13</v>
      </c>
    </row>
    <row r="295" spans="1:64" ht="63.75" x14ac:dyDescent="0.2">
      <c r="A295" s="160" t="s">
        <v>356</v>
      </c>
      <c r="B295" s="66" t="s">
        <v>1145</v>
      </c>
      <c r="C295" s="38" t="s">
        <v>1611</v>
      </c>
      <c r="D295" s="72" t="s">
        <v>357</v>
      </c>
      <c r="E295" s="71"/>
      <c r="F295" s="255" t="s">
        <v>1610</v>
      </c>
      <c r="G295" s="256"/>
      <c r="H295" s="37"/>
      <c r="BJ295" s="33"/>
      <c r="BK295" s="35">
        <v>1</v>
      </c>
    </row>
    <row r="296" spans="1:64" ht="12.75" x14ac:dyDescent="0.2">
      <c r="A296" s="160" t="s">
        <v>358</v>
      </c>
      <c r="B296" s="66" t="s">
        <v>1068</v>
      </c>
      <c r="C296" s="38" t="s">
        <v>1611</v>
      </c>
      <c r="D296" s="72"/>
      <c r="E296" s="71"/>
      <c r="F296" s="255" t="s">
        <v>1610</v>
      </c>
      <c r="G296" s="256"/>
      <c r="H296" s="37"/>
      <c r="BJ296" s="33"/>
      <c r="BK296" s="35">
        <v>1</v>
      </c>
    </row>
    <row r="297" spans="1:64" ht="89.25" x14ac:dyDescent="0.2">
      <c r="A297" s="160" t="s">
        <v>359</v>
      </c>
      <c r="B297" s="40" t="s">
        <v>1146</v>
      </c>
      <c r="C297" s="38" t="s">
        <v>1609</v>
      </c>
      <c r="D297" s="41" t="s">
        <v>1147</v>
      </c>
      <c r="E297" s="41" t="s">
        <v>1148</v>
      </c>
      <c r="F297" s="255" t="s">
        <v>1610</v>
      </c>
      <c r="G297" s="256"/>
      <c r="H297" s="37"/>
      <c r="BJ297" s="33" t="s">
        <v>360</v>
      </c>
      <c r="BK297" s="35">
        <v>4</v>
      </c>
      <c r="BL297" s="4">
        <f>4*1.7</f>
        <v>6.8</v>
      </c>
    </row>
    <row r="298" spans="1:64" ht="25.5" x14ac:dyDescent="0.2">
      <c r="A298" s="160" t="s">
        <v>361</v>
      </c>
      <c r="B298" s="40" t="s">
        <v>931</v>
      </c>
      <c r="C298" s="38" t="s">
        <v>1611</v>
      </c>
      <c r="D298" s="41" t="s">
        <v>932</v>
      </c>
      <c r="E298" s="41"/>
      <c r="F298" s="255" t="s">
        <v>1610</v>
      </c>
      <c r="G298" s="256"/>
      <c r="H298" s="37"/>
      <c r="BJ298" s="33"/>
      <c r="BK298" s="35">
        <v>1</v>
      </c>
    </row>
    <row r="299" spans="1:64" ht="51" x14ac:dyDescent="0.2">
      <c r="A299" s="160" t="s">
        <v>362</v>
      </c>
      <c r="B299" s="66" t="s">
        <v>1149</v>
      </c>
      <c r="C299" s="38" t="s">
        <v>1611</v>
      </c>
      <c r="D299" s="72" t="s">
        <v>1150</v>
      </c>
      <c r="E299" s="71"/>
      <c r="F299" s="255" t="s">
        <v>1610</v>
      </c>
      <c r="G299" s="256"/>
      <c r="H299" s="37"/>
      <c r="BJ299" s="33"/>
      <c r="BK299" s="35">
        <v>1</v>
      </c>
    </row>
    <row r="300" spans="1:64" ht="12.75" x14ac:dyDescent="0.2">
      <c r="A300" s="160" t="s">
        <v>363</v>
      </c>
      <c r="B300" s="66" t="s">
        <v>1068</v>
      </c>
      <c r="C300" s="38" t="s">
        <v>1611</v>
      </c>
      <c r="D300" s="72"/>
      <c r="E300" s="71"/>
      <c r="F300" s="255" t="s">
        <v>1610</v>
      </c>
      <c r="G300" s="256"/>
      <c r="H300" s="37"/>
      <c r="BJ300" s="33"/>
      <c r="BK300" s="35">
        <v>1</v>
      </c>
    </row>
    <row r="301" spans="1:64" ht="63.75" x14ac:dyDescent="0.2">
      <c r="A301" s="160" t="s">
        <v>364</v>
      </c>
      <c r="B301" s="40" t="s">
        <v>1151</v>
      </c>
      <c r="C301" s="38" t="s">
        <v>1611</v>
      </c>
      <c r="D301" s="72" t="s">
        <v>1152</v>
      </c>
      <c r="E301" s="71"/>
      <c r="F301" s="255" t="s">
        <v>1610</v>
      </c>
      <c r="G301" s="256"/>
      <c r="H301" s="37"/>
      <c r="BJ301" s="33"/>
      <c r="BK301" s="35">
        <v>1</v>
      </c>
    </row>
    <row r="302" spans="1:64" ht="178.5" x14ac:dyDescent="0.2">
      <c r="A302" s="160" t="s">
        <v>365</v>
      </c>
      <c r="B302" s="241" t="s">
        <v>1640</v>
      </c>
      <c r="C302" s="38" t="s">
        <v>1611</v>
      </c>
      <c r="D302" s="72" t="s">
        <v>1636</v>
      </c>
      <c r="E302" s="41" t="s">
        <v>1153</v>
      </c>
      <c r="F302" s="255" t="s">
        <v>1610</v>
      </c>
      <c r="G302" s="256"/>
      <c r="H302" s="37"/>
      <c r="BJ302" s="33"/>
      <c r="BK302" s="35">
        <v>1</v>
      </c>
    </row>
    <row r="303" spans="1:64" ht="25.5" x14ac:dyDescent="0.2">
      <c r="A303" s="160" t="s">
        <v>1154</v>
      </c>
      <c r="B303" s="76" t="s">
        <v>1155</v>
      </c>
      <c r="C303" s="38" t="s">
        <v>1611</v>
      </c>
      <c r="D303" s="71"/>
      <c r="E303" s="71"/>
      <c r="F303" s="255" t="s">
        <v>1610</v>
      </c>
      <c r="G303" s="256"/>
      <c r="H303" s="37"/>
      <c r="BJ303" s="33"/>
      <c r="BK303" s="35"/>
    </row>
    <row r="304" spans="1:64" ht="12.75" x14ac:dyDescent="0.2">
      <c r="A304" s="160" t="s">
        <v>366</v>
      </c>
      <c r="B304" s="76" t="s">
        <v>157</v>
      </c>
      <c r="C304" s="71"/>
      <c r="D304" s="72"/>
      <c r="E304" s="71"/>
      <c r="F304" s="255" t="s">
        <v>1610</v>
      </c>
      <c r="G304" s="256"/>
      <c r="H304" s="37"/>
      <c r="BJ304" s="33"/>
      <c r="BK304" s="35">
        <v>1</v>
      </c>
    </row>
    <row r="305" spans="1:63" ht="38.25" x14ac:dyDescent="0.2">
      <c r="A305" s="160" t="s">
        <v>367</v>
      </c>
      <c r="B305" s="76" t="s">
        <v>967</v>
      </c>
      <c r="C305" s="38" t="s">
        <v>1611</v>
      </c>
      <c r="D305" s="72" t="s">
        <v>970</v>
      </c>
      <c r="E305" s="71"/>
      <c r="F305" s="255" t="s">
        <v>1610</v>
      </c>
      <c r="G305" s="256"/>
      <c r="H305" s="37"/>
      <c r="BJ305" s="33"/>
      <c r="BK305" s="35">
        <v>1</v>
      </c>
    </row>
    <row r="306" spans="1:63" ht="38.25" x14ac:dyDescent="0.2">
      <c r="A306" s="160" t="s">
        <v>368</v>
      </c>
      <c r="B306" s="66" t="s">
        <v>1156</v>
      </c>
      <c r="C306" s="38" t="s">
        <v>1611</v>
      </c>
      <c r="D306" s="72" t="s">
        <v>1157</v>
      </c>
      <c r="E306" s="71"/>
      <c r="F306" s="255" t="s">
        <v>1610</v>
      </c>
      <c r="G306" s="256"/>
      <c r="H306" s="37"/>
      <c r="BJ306" s="33"/>
      <c r="BK306" s="35">
        <v>1</v>
      </c>
    </row>
    <row r="307" spans="1:63" ht="51" x14ac:dyDescent="0.2">
      <c r="A307" s="160" t="s">
        <v>369</v>
      </c>
      <c r="B307" s="66" t="s">
        <v>1158</v>
      </c>
      <c r="C307" s="38" t="s">
        <v>1611</v>
      </c>
      <c r="D307" s="72" t="s">
        <v>1159</v>
      </c>
      <c r="E307" s="71"/>
      <c r="F307" s="255" t="s">
        <v>1610</v>
      </c>
      <c r="G307" s="256"/>
      <c r="H307" s="37"/>
      <c r="BJ307" s="33"/>
      <c r="BK307" s="35">
        <v>1</v>
      </c>
    </row>
    <row r="308" spans="1:63" ht="25.5" x14ac:dyDescent="0.2">
      <c r="A308" s="160" t="s">
        <v>370</v>
      </c>
      <c r="B308" s="40" t="s">
        <v>1160</v>
      </c>
      <c r="C308" s="38" t="s">
        <v>1611</v>
      </c>
      <c r="D308" s="72"/>
      <c r="E308" s="71"/>
      <c r="F308" s="255" t="s">
        <v>1610</v>
      </c>
      <c r="G308" s="256"/>
      <c r="H308" s="37"/>
      <c r="BJ308" s="33"/>
      <c r="BK308" s="35">
        <v>1</v>
      </c>
    </row>
    <row r="309" spans="1:63" ht="38.25" x14ac:dyDescent="0.2">
      <c r="A309" s="160" t="s">
        <v>371</v>
      </c>
      <c r="B309" s="76" t="s">
        <v>967</v>
      </c>
      <c r="C309" s="38" t="s">
        <v>1611</v>
      </c>
      <c r="D309" s="72" t="s">
        <v>1161</v>
      </c>
      <c r="E309" s="71"/>
      <c r="F309" s="255" t="s">
        <v>1610</v>
      </c>
      <c r="G309" s="256"/>
      <c r="H309" s="37"/>
      <c r="BJ309" s="33"/>
      <c r="BK309" s="35">
        <v>1</v>
      </c>
    </row>
    <row r="310" spans="1:63" ht="12.75" x14ac:dyDescent="0.2">
      <c r="A310" s="160" t="s">
        <v>372</v>
      </c>
      <c r="B310" s="66" t="s">
        <v>45</v>
      </c>
      <c r="C310" s="71"/>
      <c r="D310" s="72"/>
      <c r="E310" s="71"/>
      <c r="F310" s="255" t="s">
        <v>1610</v>
      </c>
      <c r="G310" s="256"/>
      <c r="H310" s="37"/>
      <c r="BJ310" s="43"/>
      <c r="BK310" s="44"/>
    </row>
    <row r="311" spans="1:63" ht="63.75" x14ac:dyDescent="0.2">
      <c r="A311" s="160" t="s">
        <v>373</v>
      </c>
      <c r="B311" s="40" t="s">
        <v>1162</v>
      </c>
      <c r="C311" s="71" t="s">
        <v>1614</v>
      </c>
      <c r="D311" s="72" t="s">
        <v>1163</v>
      </c>
      <c r="E311" s="71"/>
      <c r="F311" s="255" t="s">
        <v>1610</v>
      </c>
      <c r="G311" s="256"/>
      <c r="H311" s="37"/>
      <c r="BJ311" s="43"/>
      <c r="BK311" s="44"/>
    </row>
    <row r="312" spans="1:63" ht="51" x14ac:dyDescent="0.2">
      <c r="A312" s="160" t="s">
        <v>375</v>
      </c>
      <c r="B312" s="40" t="s">
        <v>1117</v>
      </c>
      <c r="C312" s="71" t="s">
        <v>1614</v>
      </c>
      <c r="D312" s="41" t="s">
        <v>1164</v>
      </c>
      <c r="E312" s="71" t="s">
        <v>974</v>
      </c>
      <c r="F312" s="255" t="s">
        <v>1610</v>
      </c>
      <c r="G312" s="256"/>
      <c r="H312" s="37"/>
      <c r="BJ312" s="43"/>
      <c r="BK312" s="44"/>
    </row>
    <row r="313" spans="1:63" ht="140.25" x14ac:dyDescent="0.2">
      <c r="A313" s="160" t="s">
        <v>376</v>
      </c>
      <c r="B313" s="240" t="s">
        <v>1632</v>
      </c>
      <c r="C313" s="72" t="s">
        <v>1611</v>
      </c>
      <c r="D313" s="72" t="s">
        <v>1630</v>
      </c>
      <c r="E313" s="72" t="s">
        <v>1631</v>
      </c>
      <c r="F313" s="255" t="s">
        <v>1610</v>
      </c>
      <c r="G313" s="256"/>
      <c r="H313" s="37"/>
      <c r="BJ313" s="43"/>
      <c r="BK313" s="44"/>
    </row>
    <row r="314" spans="1:63" ht="25.5" x14ac:dyDescent="0.2">
      <c r="A314" s="160" t="s">
        <v>1165</v>
      </c>
      <c r="B314" s="76" t="s">
        <v>1166</v>
      </c>
      <c r="C314" s="72" t="s">
        <v>1611</v>
      </c>
      <c r="D314" s="71"/>
      <c r="E314" s="71"/>
      <c r="F314" s="255" t="s">
        <v>1610</v>
      </c>
      <c r="G314" s="256"/>
      <c r="H314" s="37"/>
      <c r="BJ314" s="43"/>
      <c r="BK314" s="44"/>
    </row>
    <row r="315" spans="1:63" ht="25.5" x14ac:dyDescent="0.2">
      <c r="A315" s="160" t="s">
        <v>377</v>
      </c>
      <c r="B315" s="40" t="s">
        <v>1167</v>
      </c>
      <c r="C315" s="72" t="s">
        <v>1611</v>
      </c>
      <c r="D315" s="41" t="s">
        <v>378</v>
      </c>
      <c r="E315" s="71"/>
      <c r="F315" s="255" t="s">
        <v>1610</v>
      </c>
      <c r="G315" s="256"/>
      <c r="H315" s="37"/>
      <c r="BJ315" s="43"/>
      <c r="BK315" s="44"/>
    </row>
    <row r="316" spans="1:63" ht="38.25" x14ac:dyDescent="0.2">
      <c r="A316" s="160" t="s">
        <v>379</v>
      </c>
      <c r="B316" s="40" t="s">
        <v>1168</v>
      </c>
      <c r="C316" s="72" t="s">
        <v>1611</v>
      </c>
      <c r="D316" s="72" t="s">
        <v>1169</v>
      </c>
      <c r="E316" s="71"/>
      <c r="F316" s="255" t="s">
        <v>1610</v>
      </c>
      <c r="G316" s="256"/>
      <c r="H316" s="37"/>
      <c r="BJ316" s="43"/>
      <c r="BK316" s="44"/>
    </row>
    <row r="317" spans="1:63" ht="38.25" x14ac:dyDescent="0.2">
      <c r="A317" s="160" t="s">
        <v>380</v>
      </c>
      <c r="B317" s="40" t="s">
        <v>1170</v>
      </c>
      <c r="C317" s="72" t="s">
        <v>1611</v>
      </c>
      <c r="D317" s="41" t="s">
        <v>1171</v>
      </c>
      <c r="E317" s="71"/>
      <c r="F317" s="255" t="s">
        <v>1610</v>
      </c>
      <c r="G317" s="256"/>
      <c r="H317" s="37"/>
      <c r="BJ317" s="43"/>
      <c r="BK317" s="44"/>
    </row>
    <row r="318" spans="1:63" ht="38.25" x14ac:dyDescent="0.2">
      <c r="A318" s="160" t="s">
        <v>381</v>
      </c>
      <c r="B318" s="40" t="s">
        <v>1170</v>
      </c>
      <c r="C318" s="72" t="s">
        <v>1611</v>
      </c>
      <c r="D318" s="41" t="s">
        <v>1172</v>
      </c>
      <c r="E318" s="71"/>
      <c r="F318" s="255" t="s">
        <v>1610</v>
      </c>
      <c r="G318" s="256"/>
      <c r="H318" s="37"/>
      <c r="BJ318" s="43"/>
      <c r="BK318" s="44"/>
    </row>
    <row r="319" spans="1:63" ht="12.75" x14ac:dyDescent="0.2">
      <c r="A319" s="160" t="s">
        <v>382</v>
      </c>
      <c r="B319" s="40" t="s">
        <v>1173</v>
      </c>
      <c r="C319" s="72" t="s">
        <v>1611</v>
      </c>
      <c r="D319" s="41"/>
      <c r="E319" s="71"/>
      <c r="F319" s="255" t="s">
        <v>1610</v>
      </c>
      <c r="G319" s="256"/>
      <c r="H319" s="37"/>
      <c r="BJ319" s="43"/>
      <c r="BK319" s="44"/>
    </row>
    <row r="320" spans="1:63" ht="12.75" x14ac:dyDescent="0.2">
      <c r="A320" s="160" t="s">
        <v>383</v>
      </c>
      <c r="B320" s="40" t="s">
        <v>1174</v>
      </c>
      <c r="C320" s="72" t="s">
        <v>1611</v>
      </c>
      <c r="D320" s="34"/>
      <c r="E320" s="33"/>
      <c r="F320" s="255" t="s">
        <v>1610</v>
      </c>
      <c r="G320" s="256"/>
      <c r="H320" s="37"/>
      <c r="BJ320" s="43"/>
      <c r="BK320" s="44"/>
    </row>
    <row r="321" spans="1:63" ht="12.75" x14ac:dyDescent="0.2">
      <c r="A321" s="160" t="s">
        <v>384</v>
      </c>
      <c r="B321" s="40" t="s">
        <v>157</v>
      </c>
      <c r="C321" s="38"/>
      <c r="D321" s="41"/>
      <c r="E321" s="71"/>
      <c r="F321" s="255" t="s">
        <v>1610</v>
      </c>
      <c r="G321" s="256"/>
      <c r="H321" s="37"/>
      <c r="BJ321" s="43"/>
      <c r="BK321" s="44"/>
    </row>
    <row r="322" spans="1:63" ht="12.75" x14ac:dyDescent="0.2">
      <c r="A322" s="160" t="s">
        <v>385</v>
      </c>
      <c r="B322" s="40" t="s">
        <v>157</v>
      </c>
      <c r="C322" s="38"/>
      <c r="D322" s="41"/>
      <c r="E322" s="71"/>
      <c r="F322" s="255" t="s">
        <v>1610</v>
      </c>
      <c r="G322" s="256"/>
      <c r="H322" s="37"/>
      <c r="BJ322" s="43"/>
      <c r="BK322" s="44"/>
    </row>
    <row r="323" spans="1:63" ht="114.75" x14ac:dyDescent="0.2">
      <c r="A323" s="160" t="s">
        <v>386</v>
      </c>
      <c r="B323" s="40" t="s">
        <v>1081</v>
      </c>
      <c r="C323" s="72" t="s">
        <v>1611</v>
      </c>
      <c r="D323" s="41" t="s">
        <v>1082</v>
      </c>
      <c r="E323" s="41" t="s">
        <v>1083</v>
      </c>
      <c r="F323" s="255" t="s">
        <v>1610</v>
      </c>
      <c r="G323" s="256"/>
      <c r="H323" s="37"/>
      <c r="BJ323" s="43"/>
      <c r="BK323" s="44"/>
    </row>
    <row r="324" spans="1:63" ht="38.25" x14ac:dyDescent="0.2">
      <c r="A324" s="160" t="s">
        <v>917</v>
      </c>
      <c r="B324" s="40" t="s">
        <v>1175</v>
      </c>
      <c r="C324" s="71" t="s">
        <v>1613</v>
      </c>
      <c r="D324" s="72" t="s">
        <v>1176</v>
      </c>
      <c r="E324" s="41"/>
      <c r="F324" s="255" t="s">
        <v>1610</v>
      </c>
      <c r="G324" s="256"/>
      <c r="H324" s="37"/>
      <c r="BJ324" s="43"/>
      <c r="BK324" s="44"/>
    </row>
    <row r="325" spans="1:63" ht="38.25" x14ac:dyDescent="0.2">
      <c r="A325" s="160" t="s">
        <v>918</v>
      </c>
      <c r="B325" s="66" t="s">
        <v>1177</v>
      </c>
      <c r="C325" s="72" t="s">
        <v>1611</v>
      </c>
      <c r="D325" s="72" t="s">
        <v>919</v>
      </c>
      <c r="E325" s="41"/>
      <c r="F325" s="255" t="s">
        <v>1610</v>
      </c>
      <c r="G325" s="256"/>
      <c r="H325" s="37"/>
      <c r="BJ325" s="43"/>
      <c r="BK325" s="44"/>
    </row>
    <row r="326" spans="1:63" ht="51" x14ac:dyDescent="0.2">
      <c r="A326" s="160" t="s">
        <v>920</v>
      </c>
      <c r="B326" s="40" t="s">
        <v>1178</v>
      </c>
      <c r="C326" s="72" t="s">
        <v>1611</v>
      </c>
      <c r="D326" s="72" t="s">
        <v>1179</v>
      </c>
      <c r="E326" s="41"/>
      <c r="F326" s="255" t="s">
        <v>1610</v>
      </c>
      <c r="G326" s="256"/>
      <c r="H326" s="37"/>
      <c r="BJ326" s="43"/>
      <c r="BK326" s="44"/>
    </row>
    <row r="327" spans="1:63" ht="25.5" x14ac:dyDescent="0.2">
      <c r="A327" s="160" t="s">
        <v>921</v>
      </c>
      <c r="B327" s="66" t="s">
        <v>1180</v>
      </c>
      <c r="C327" s="71" t="s">
        <v>1613</v>
      </c>
      <c r="D327" s="41" t="s">
        <v>1053</v>
      </c>
      <c r="E327" s="41"/>
      <c r="F327" s="255" t="s">
        <v>1610</v>
      </c>
      <c r="G327" s="256"/>
      <c r="H327" s="37"/>
      <c r="BJ327" s="43"/>
      <c r="BK327" s="44"/>
    </row>
    <row r="328" spans="1:63" ht="25.5" x14ac:dyDescent="0.2">
      <c r="A328" s="160" t="s">
        <v>1181</v>
      </c>
      <c r="B328" s="40" t="s">
        <v>1554</v>
      </c>
      <c r="C328" s="72" t="s">
        <v>1611</v>
      </c>
      <c r="D328" s="41" t="s">
        <v>1182</v>
      </c>
      <c r="E328" s="71"/>
      <c r="F328" s="255" t="s">
        <v>1610</v>
      </c>
      <c r="G328" s="256"/>
      <c r="H328" s="37"/>
      <c r="BJ328" s="43"/>
      <c r="BK328" s="44"/>
    </row>
    <row r="329" spans="1:63" ht="12.75" x14ac:dyDescent="0.2">
      <c r="A329" s="183"/>
      <c r="B329" s="59"/>
      <c r="C329" s="57"/>
      <c r="D329" s="57"/>
      <c r="E329" s="57"/>
      <c r="F329" s="44"/>
      <c r="G329" s="61"/>
      <c r="H329" s="61"/>
      <c r="BJ329" s="43"/>
      <c r="BK329" s="44"/>
    </row>
    <row r="330" spans="1:63" ht="12.75" x14ac:dyDescent="0.2">
      <c r="A330" s="26"/>
      <c r="B330" s="27" t="s">
        <v>387</v>
      </c>
      <c r="C330" s="28"/>
      <c r="D330" s="28"/>
      <c r="E330" s="28"/>
      <c r="F330" s="29">
        <v>1</v>
      </c>
      <c r="G330" s="30"/>
      <c r="H330" s="31">
        <f t="shared" ref="H330" si="17">G330*F330</f>
        <v>0</v>
      </c>
      <c r="BJ330" s="43"/>
      <c r="BK330" s="44"/>
    </row>
    <row r="331" spans="1:63" ht="51" x14ac:dyDescent="0.2">
      <c r="A331" s="182" t="s">
        <v>388</v>
      </c>
      <c r="B331" s="40" t="s">
        <v>1183</v>
      </c>
      <c r="C331" s="38" t="s">
        <v>1613</v>
      </c>
      <c r="D331" s="41" t="s">
        <v>1184</v>
      </c>
      <c r="E331" s="71"/>
      <c r="F331" s="255" t="s">
        <v>1610</v>
      </c>
      <c r="G331" s="256"/>
      <c r="H331" s="37"/>
      <c r="BJ331" s="43"/>
      <c r="BK331" s="44"/>
    </row>
    <row r="332" spans="1:63" ht="51" x14ac:dyDescent="0.2">
      <c r="A332" s="182" t="s">
        <v>389</v>
      </c>
      <c r="B332" s="40" t="s">
        <v>1185</v>
      </c>
      <c r="C332" s="72" t="s">
        <v>1611</v>
      </c>
      <c r="D332" s="41" t="s">
        <v>1182</v>
      </c>
      <c r="E332" s="71" t="s">
        <v>1186</v>
      </c>
      <c r="F332" s="255" t="s">
        <v>1610</v>
      </c>
      <c r="G332" s="256"/>
      <c r="H332" s="37"/>
      <c r="BJ332" s="43"/>
      <c r="BK332" s="44"/>
    </row>
    <row r="333" spans="1:63" ht="51" x14ac:dyDescent="0.2">
      <c r="A333" s="182" t="s">
        <v>390</v>
      </c>
      <c r="B333" s="40" t="s">
        <v>1187</v>
      </c>
      <c r="C333" s="72" t="s">
        <v>1611</v>
      </c>
      <c r="D333" s="41" t="s">
        <v>1182</v>
      </c>
      <c r="E333" s="71" t="s">
        <v>1188</v>
      </c>
      <c r="F333" s="255" t="s">
        <v>1610</v>
      </c>
      <c r="G333" s="256"/>
      <c r="H333" s="37"/>
      <c r="BJ333" s="43"/>
      <c r="BK333" s="44"/>
    </row>
    <row r="334" spans="1:63" ht="51" x14ac:dyDescent="0.2">
      <c r="A334" s="182" t="s">
        <v>391</v>
      </c>
      <c r="B334" s="40" t="s">
        <v>1189</v>
      </c>
      <c r="C334" s="72" t="s">
        <v>1611</v>
      </c>
      <c r="D334" s="41" t="s">
        <v>1190</v>
      </c>
      <c r="E334" s="71"/>
      <c r="F334" s="255" t="s">
        <v>1610</v>
      </c>
      <c r="G334" s="256"/>
      <c r="H334" s="37"/>
      <c r="BJ334" s="43"/>
      <c r="BK334" s="44"/>
    </row>
    <row r="335" spans="1:63" ht="12.75" x14ac:dyDescent="0.2">
      <c r="A335" s="182" t="s">
        <v>393</v>
      </c>
      <c r="B335" s="196" t="s">
        <v>1191</v>
      </c>
      <c r="C335" s="72" t="s">
        <v>1611</v>
      </c>
      <c r="D335" s="41"/>
      <c r="E335" s="71"/>
      <c r="F335" s="255" t="s">
        <v>1610</v>
      </c>
      <c r="G335" s="256"/>
      <c r="H335" s="37"/>
      <c r="BJ335" s="43"/>
      <c r="BK335" s="44"/>
    </row>
    <row r="336" spans="1:63" ht="12.75" x14ac:dyDescent="0.2">
      <c r="A336" s="182" t="s">
        <v>1192</v>
      </c>
      <c r="B336" s="40" t="s">
        <v>1555</v>
      </c>
      <c r="C336" s="72" t="s">
        <v>1611</v>
      </c>
      <c r="D336" s="41" t="s">
        <v>1182</v>
      </c>
      <c r="E336" s="71"/>
      <c r="F336" s="255" t="s">
        <v>1610</v>
      </c>
      <c r="G336" s="256"/>
      <c r="H336" s="61"/>
      <c r="BJ336" s="43"/>
      <c r="BK336" s="44"/>
    </row>
    <row r="337" spans="1:65" ht="12.75" x14ac:dyDescent="0.2">
      <c r="A337" s="50"/>
      <c r="B337" s="51"/>
      <c r="C337" s="52"/>
      <c r="D337" s="53"/>
      <c r="E337" s="52"/>
      <c r="F337" s="54">
        <v>1</v>
      </c>
      <c r="G337" s="55"/>
      <c r="H337" s="55">
        <f t="shared" ref="H337:H362" si="18">G337*F337</f>
        <v>0</v>
      </c>
      <c r="BJ337" s="52"/>
      <c r="BK337" s="54">
        <v>1</v>
      </c>
    </row>
    <row r="338" spans="1:65" ht="12.75" x14ac:dyDescent="0.2">
      <c r="A338" s="26"/>
      <c r="B338" s="27" t="s">
        <v>394</v>
      </c>
      <c r="C338" s="28"/>
      <c r="D338" s="28"/>
      <c r="E338" s="28"/>
      <c r="F338" s="29">
        <v>1</v>
      </c>
      <c r="G338" s="30"/>
      <c r="H338" s="31">
        <f t="shared" si="18"/>
        <v>0</v>
      </c>
      <c r="BJ338" s="28"/>
      <c r="BK338" s="29">
        <v>1</v>
      </c>
    </row>
    <row r="339" spans="1:65" ht="12.75" x14ac:dyDescent="0.2">
      <c r="A339" s="181" t="s">
        <v>395</v>
      </c>
      <c r="B339" s="66" t="s">
        <v>396</v>
      </c>
      <c r="C339" s="72" t="s">
        <v>1611</v>
      </c>
      <c r="D339" s="72"/>
      <c r="E339" s="71" t="s">
        <v>397</v>
      </c>
      <c r="F339" s="255" t="s">
        <v>1610</v>
      </c>
      <c r="G339" s="256"/>
      <c r="H339" s="37"/>
      <c r="BJ339" s="71" t="s">
        <v>397</v>
      </c>
      <c r="BK339" s="35">
        <v>1</v>
      </c>
      <c r="BM339" s="4">
        <v>44</v>
      </c>
    </row>
    <row r="340" spans="1:65" ht="25.5" x14ac:dyDescent="0.2">
      <c r="A340" s="181" t="s">
        <v>1193</v>
      </c>
      <c r="B340" s="76" t="s">
        <v>1194</v>
      </c>
      <c r="C340" s="72" t="s">
        <v>1611</v>
      </c>
      <c r="D340" s="71"/>
      <c r="E340" s="71"/>
      <c r="F340" s="255" t="s">
        <v>1610</v>
      </c>
      <c r="G340" s="256"/>
      <c r="H340" s="37"/>
      <c r="BJ340" s="74"/>
      <c r="BK340" s="44"/>
    </row>
    <row r="341" spans="1:65" ht="38.25" x14ac:dyDescent="0.2">
      <c r="A341" s="181" t="s">
        <v>398</v>
      </c>
      <c r="B341" s="76" t="s">
        <v>967</v>
      </c>
      <c r="C341" s="72" t="s">
        <v>1611</v>
      </c>
      <c r="D341" s="34" t="s">
        <v>1195</v>
      </c>
      <c r="E341" s="71"/>
      <c r="F341" s="255" t="s">
        <v>1610</v>
      </c>
      <c r="G341" s="256"/>
      <c r="H341" s="37"/>
      <c r="BJ341" s="74"/>
      <c r="BK341" s="44"/>
    </row>
    <row r="342" spans="1:65" ht="38.25" x14ac:dyDescent="0.2">
      <c r="A342" s="181" t="s">
        <v>399</v>
      </c>
      <c r="B342" s="76" t="s">
        <v>967</v>
      </c>
      <c r="C342" s="72" t="s">
        <v>1611</v>
      </c>
      <c r="D342" s="34" t="s">
        <v>1196</v>
      </c>
      <c r="E342" s="71"/>
      <c r="F342" s="255" t="s">
        <v>1610</v>
      </c>
      <c r="G342" s="256"/>
      <c r="H342" s="37"/>
      <c r="BJ342" s="74"/>
      <c r="BK342" s="44"/>
    </row>
    <row r="343" spans="1:65" ht="51" x14ac:dyDescent="0.2">
      <c r="A343" s="181" t="s">
        <v>400</v>
      </c>
      <c r="B343" s="40" t="s">
        <v>1197</v>
      </c>
      <c r="C343" s="33" t="s">
        <v>1613</v>
      </c>
      <c r="D343" s="34" t="s">
        <v>323</v>
      </c>
      <c r="E343" s="71"/>
      <c r="F343" s="255" t="s">
        <v>1610</v>
      </c>
      <c r="G343" s="256"/>
      <c r="H343" s="37"/>
      <c r="BJ343" s="74"/>
      <c r="BK343" s="44"/>
    </row>
    <row r="344" spans="1:65" ht="25.5" x14ac:dyDescent="0.2">
      <c r="A344" s="181" t="s">
        <v>401</v>
      </c>
      <c r="B344" s="40" t="s">
        <v>1160</v>
      </c>
      <c r="C344" s="33" t="s">
        <v>1613</v>
      </c>
      <c r="D344" s="34"/>
      <c r="E344" s="33"/>
      <c r="F344" s="255" t="s">
        <v>1610</v>
      </c>
      <c r="G344" s="256"/>
      <c r="H344" s="37"/>
      <c r="BJ344" s="74"/>
      <c r="BK344" s="44"/>
    </row>
    <row r="345" spans="1:65" ht="51" x14ac:dyDescent="0.2">
      <c r="A345" s="181" t="s">
        <v>402</v>
      </c>
      <c r="B345" s="40" t="s">
        <v>1110</v>
      </c>
      <c r="C345" s="38" t="s">
        <v>1614</v>
      </c>
      <c r="D345" s="41" t="s">
        <v>1111</v>
      </c>
      <c r="E345" s="41" t="s">
        <v>1112</v>
      </c>
      <c r="F345" s="255" t="s">
        <v>1610</v>
      </c>
      <c r="G345" s="256"/>
      <c r="H345" s="37"/>
      <c r="BJ345" s="74"/>
      <c r="BK345" s="44"/>
    </row>
    <row r="346" spans="1:65" ht="38.25" x14ac:dyDescent="0.2">
      <c r="A346" s="181" t="s">
        <v>403</v>
      </c>
      <c r="B346" s="40" t="s">
        <v>1135</v>
      </c>
      <c r="C346" s="33" t="s">
        <v>1613</v>
      </c>
      <c r="D346" s="41" t="s">
        <v>1136</v>
      </c>
      <c r="E346" s="71"/>
      <c r="F346" s="255" t="s">
        <v>1610</v>
      </c>
      <c r="G346" s="256"/>
      <c r="H346" s="37"/>
      <c r="BJ346" s="74"/>
      <c r="BK346" s="44"/>
    </row>
    <row r="347" spans="1:65" ht="38.25" x14ac:dyDescent="0.2">
      <c r="A347" s="181" t="s">
        <v>404</v>
      </c>
      <c r="B347" s="40" t="s">
        <v>1135</v>
      </c>
      <c r="C347" s="33" t="s">
        <v>1613</v>
      </c>
      <c r="D347" s="41" t="s">
        <v>1136</v>
      </c>
      <c r="E347" s="71"/>
      <c r="F347" s="255" t="s">
        <v>1610</v>
      </c>
      <c r="G347" s="256"/>
      <c r="H347" s="37"/>
      <c r="BJ347" s="74"/>
      <c r="BK347" s="44"/>
    </row>
    <row r="348" spans="1:65" ht="25.5" x14ac:dyDescent="0.2">
      <c r="A348" s="181" t="s">
        <v>405</v>
      </c>
      <c r="B348" s="63" t="s">
        <v>996</v>
      </c>
      <c r="C348" s="45" t="s">
        <v>1611</v>
      </c>
      <c r="D348" s="35" t="s">
        <v>131</v>
      </c>
      <c r="E348" s="35"/>
      <c r="F348" s="255" t="s">
        <v>1610</v>
      </c>
      <c r="G348" s="256"/>
      <c r="H348" s="37"/>
      <c r="BJ348" s="74"/>
      <c r="BK348" s="44"/>
    </row>
    <row r="349" spans="1:65" ht="12.75" x14ac:dyDescent="0.2">
      <c r="A349" s="181" t="s">
        <v>406</v>
      </c>
      <c r="B349" s="47" t="s">
        <v>133</v>
      </c>
      <c r="C349" s="45" t="s">
        <v>1611</v>
      </c>
      <c r="D349" s="48"/>
      <c r="E349" s="35"/>
      <c r="F349" s="255" t="s">
        <v>1610</v>
      </c>
      <c r="G349" s="256"/>
      <c r="H349" s="37"/>
      <c r="BJ349" s="74"/>
      <c r="BK349" s="44"/>
    </row>
    <row r="350" spans="1:65" ht="25.5" x14ac:dyDescent="0.2">
      <c r="A350" s="181" t="s">
        <v>407</v>
      </c>
      <c r="B350" s="40" t="s">
        <v>931</v>
      </c>
      <c r="C350" s="45" t="s">
        <v>1611</v>
      </c>
      <c r="D350" s="41" t="s">
        <v>932</v>
      </c>
      <c r="E350" s="41"/>
      <c r="F350" s="255" t="s">
        <v>1610</v>
      </c>
      <c r="G350" s="256"/>
      <c r="H350" s="37"/>
      <c r="BJ350" s="74"/>
      <c r="BK350" s="44"/>
    </row>
    <row r="351" spans="1:65" ht="25.5" x14ac:dyDescent="0.2">
      <c r="A351" s="181" t="s">
        <v>408</v>
      </c>
      <c r="B351" s="196" t="s">
        <v>1198</v>
      </c>
      <c r="C351" s="38" t="s">
        <v>1613</v>
      </c>
      <c r="D351" s="41" t="s">
        <v>409</v>
      </c>
      <c r="E351" s="71"/>
      <c r="F351" s="255" t="s">
        <v>1610</v>
      </c>
      <c r="G351" s="256"/>
      <c r="H351" s="37"/>
      <c r="BJ351" s="74"/>
      <c r="BK351" s="44"/>
    </row>
    <row r="352" spans="1:65" ht="12.75" x14ac:dyDescent="0.2">
      <c r="A352" s="181" t="s">
        <v>410</v>
      </c>
      <c r="B352" s="198" t="s">
        <v>157</v>
      </c>
      <c r="C352" s="45" t="s">
        <v>1611</v>
      </c>
      <c r="D352" s="41"/>
      <c r="E352" s="71"/>
      <c r="F352" s="255" t="s">
        <v>1610</v>
      </c>
      <c r="G352" s="256"/>
      <c r="H352" s="37"/>
      <c r="BJ352" s="74"/>
      <c r="BK352" s="44"/>
    </row>
    <row r="353" spans="1:63" ht="12.75" x14ac:dyDescent="0.2">
      <c r="A353" s="181" t="s">
        <v>411</v>
      </c>
      <c r="B353" s="197" t="s">
        <v>1199</v>
      </c>
      <c r="C353" s="45" t="s">
        <v>1611</v>
      </c>
      <c r="D353" s="34" t="s">
        <v>412</v>
      </c>
      <c r="E353" s="71"/>
      <c r="F353" s="255" t="s">
        <v>1610</v>
      </c>
      <c r="G353" s="256"/>
      <c r="H353" s="37"/>
      <c r="BJ353" s="74"/>
      <c r="BK353" s="44"/>
    </row>
    <row r="354" spans="1:63" ht="38.25" x14ac:dyDescent="0.2">
      <c r="A354" s="181" t="s">
        <v>413</v>
      </c>
      <c r="B354" s="40" t="s">
        <v>1200</v>
      </c>
      <c r="C354" s="33" t="s">
        <v>1613</v>
      </c>
      <c r="D354" s="34" t="s">
        <v>414</v>
      </c>
      <c r="E354" s="71"/>
      <c r="F354" s="255" t="s">
        <v>1610</v>
      </c>
      <c r="G354" s="256"/>
      <c r="H354" s="37"/>
      <c r="BJ354" s="74"/>
      <c r="BK354" s="44"/>
    </row>
    <row r="355" spans="1:63" ht="12.75" x14ac:dyDescent="0.2">
      <c r="A355" s="181" t="s">
        <v>415</v>
      </c>
      <c r="B355" s="199" t="s">
        <v>157</v>
      </c>
      <c r="C355" s="45" t="s">
        <v>1611</v>
      </c>
      <c r="D355" s="34"/>
      <c r="E355" s="71"/>
      <c r="F355" s="255" t="s">
        <v>1610</v>
      </c>
      <c r="G355" s="256"/>
      <c r="H355" s="37"/>
      <c r="BJ355" s="74"/>
      <c r="BK355" s="44"/>
    </row>
    <row r="356" spans="1:63" ht="12.75" x14ac:dyDescent="0.2">
      <c r="A356" s="181" t="s">
        <v>416</v>
      </c>
      <c r="B356" s="199" t="s">
        <v>157</v>
      </c>
      <c r="C356" s="45" t="s">
        <v>1611</v>
      </c>
      <c r="D356" s="34"/>
      <c r="E356" s="71"/>
      <c r="F356" s="255" t="s">
        <v>1610</v>
      </c>
      <c r="G356" s="256"/>
      <c r="H356" s="37"/>
      <c r="BJ356" s="74"/>
      <c r="BK356" s="44"/>
    </row>
    <row r="357" spans="1:63" ht="12.75" x14ac:dyDescent="0.2">
      <c r="A357" s="181" t="s">
        <v>417</v>
      </c>
      <c r="B357" s="199" t="s">
        <v>157</v>
      </c>
      <c r="C357" s="45" t="s">
        <v>1611</v>
      </c>
      <c r="D357" s="34"/>
      <c r="E357" s="71"/>
      <c r="F357" s="255" t="s">
        <v>1610</v>
      </c>
      <c r="G357" s="256"/>
      <c r="H357" s="37"/>
      <c r="BJ357" s="74"/>
      <c r="BK357" s="44"/>
    </row>
    <row r="358" spans="1:63" ht="51" x14ac:dyDescent="0.2">
      <c r="A358" s="181" t="s">
        <v>418</v>
      </c>
      <c r="B358" s="40" t="s">
        <v>1201</v>
      </c>
      <c r="C358" s="45" t="s">
        <v>1611</v>
      </c>
      <c r="D358" s="72" t="s">
        <v>1202</v>
      </c>
      <c r="E358" s="71"/>
      <c r="F358" s="255" t="s">
        <v>1610</v>
      </c>
      <c r="G358" s="256"/>
      <c r="H358" s="37"/>
      <c r="BJ358" s="74"/>
      <c r="BK358" s="44"/>
    </row>
    <row r="359" spans="1:63" ht="12.75" x14ac:dyDescent="0.2">
      <c r="A359" s="181" t="s">
        <v>419</v>
      </c>
      <c r="B359" s="82" t="s">
        <v>157</v>
      </c>
      <c r="C359" s="45" t="s">
        <v>1611</v>
      </c>
      <c r="D359" s="41"/>
      <c r="E359" s="33"/>
      <c r="F359" s="255" t="s">
        <v>1610</v>
      </c>
      <c r="G359" s="256"/>
      <c r="H359" s="37"/>
      <c r="BJ359" s="74"/>
      <c r="BK359" s="44"/>
    </row>
    <row r="360" spans="1:63" ht="12.75" x14ac:dyDescent="0.2">
      <c r="A360" s="181" t="s">
        <v>420</v>
      </c>
      <c r="B360" s="82" t="s">
        <v>157</v>
      </c>
      <c r="C360" s="45" t="s">
        <v>1611</v>
      </c>
      <c r="D360" s="41"/>
      <c r="E360" s="33"/>
      <c r="F360" s="255" t="s">
        <v>1610</v>
      </c>
      <c r="G360" s="256"/>
      <c r="H360" s="37"/>
      <c r="BJ360" s="74"/>
      <c r="BK360" s="44"/>
    </row>
    <row r="361" spans="1:63" ht="12.75" x14ac:dyDescent="0.2">
      <c r="A361" s="50"/>
      <c r="B361" s="51"/>
      <c r="C361" s="52"/>
      <c r="D361" s="53"/>
      <c r="E361" s="52"/>
      <c r="F361" s="54">
        <v>1</v>
      </c>
      <c r="G361" s="55"/>
      <c r="H361" s="55">
        <f t="shared" si="18"/>
        <v>0</v>
      </c>
      <c r="BJ361" s="52"/>
      <c r="BK361" s="54">
        <v>1</v>
      </c>
    </row>
    <row r="362" spans="1:63" ht="12.75" x14ac:dyDescent="0.2">
      <c r="A362" s="26"/>
      <c r="B362" s="27" t="s">
        <v>421</v>
      </c>
      <c r="C362" s="28"/>
      <c r="D362" s="28"/>
      <c r="E362" s="28"/>
      <c r="F362" s="29">
        <v>1</v>
      </c>
      <c r="G362" s="30"/>
      <c r="H362" s="31">
        <f t="shared" si="18"/>
        <v>0</v>
      </c>
      <c r="BJ362" s="28"/>
      <c r="BK362" s="29">
        <v>1</v>
      </c>
    </row>
    <row r="363" spans="1:63" ht="38.25" x14ac:dyDescent="0.2">
      <c r="A363" s="181" t="s">
        <v>422</v>
      </c>
      <c r="B363" s="76" t="s">
        <v>967</v>
      </c>
      <c r="C363" s="45" t="s">
        <v>1611</v>
      </c>
      <c r="D363" s="34" t="s">
        <v>1203</v>
      </c>
      <c r="E363" s="33"/>
      <c r="F363" s="255" t="s">
        <v>1610</v>
      </c>
      <c r="G363" s="256"/>
      <c r="H363" s="37"/>
      <c r="BJ363" s="33"/>
      <c r="BK363" s="35">
        <v>1</v>
      </c>
    </row>
    <row r="364" spans="1:63" ht="12.75" x14ac:dyDescent="0.2">
      <c r="A364" s="167"/>
      <c r="B364" s="51"/>
      <c r="C364" s="52"/>
      <c r="D364" s="53"/>
      <c r="E364" s="52"/>
      <c r="F364" s="54">
        <v>1</v>
      </c>
      <c r="G364" s="55"/>
      <c r="H364" s="55">
        <f t="shared" si="15"/>
        <v>0</v>
      </c>
      <c r="BJ364" s="52"/>
      <c r="BK364" s="54">
        <v>1</v>
      </c>
    </row>
    <row r="365" spans="1:63" ht="12.75" x14ac:dyDescent="0.2">
      <c r="A365" s="21"/>
      <c r="B365" s="22" t="s">
        <v>423</v>
      </c>
      <c r="C365" s="23"/>
      <c r="D365" s="23"/>
      <c r="E365" s="23"/>
      <c r="F365" s="24"/>
      <c r="G365" s="25"/>
      <c r="H365" s="25"/>
      <c r="BJ365" s="164"/>
      <c r="BK365" s="165"/>
    </row>
    <row r="366" spans="1:63" ht="12.75" x14ac:dyDescent="0.2">
      <c r="A366" s="166" t="s">
        <v>424</v>
      </c>
      <c r="B366" s="27" t="s">
        <v>425</v>
      </c>
      <c r="C366" s="28"/>
      <c r="D366" s="28"/>
      <c r="E366" s="28"/>
      <c r="F366" s="29">
        <v>1</v>
      </c>
      <c r="G366" s="30"/>
      <c r="H366" s="31">
        <f t="shared" ref="H366:H414" si="19">G366*F366</f>
        <v>0</v>
      </c>
      <c r="BJ366" s="164"/>
      <c r="BK366" s="165"/>
    </row>
    <row r="367" spans="1:63" ht="293.25" x14ac:dyDescent="0.2">
      <c r="A367" s="161" t="s">
        <v>426</v>
      </c>
      <c r="B367" s="40" t="s">
        <v>1623</v>
      </c>
      <c r="C367" s="38" t="s">
        <v>1615</v>
      </c>
      <c r="D367" s="41" t="s">
        <v>973</v>
      </c>
      <c r="E367" s="41" t="s">
        <v>974</v>
      </c>
      <c r="F367" s="255" t="s">
        <v>1610</v>
      </c>
      <c r="G367" s="256"/>
      <c r="H367" s="37"/>
      <c r="BJ367" s="164"/>
      <c r="BK367" s="165"/>
    </row>
    <row r="368" spans="1:63" ht="293.25" x14ac:dyDescent="0.2">
      <c r="A368" s="161" t="s">
        <v>427</v>
      </c>
      <c r="B368" s="40" t="s">
        <v>1625</v>
      </c>
      <c r="C368" s="38" t="s">
        <v>1614</v>
      </c>
      <c r="D368" s="41" t="s">
        <v>973</v>
      </c>
      <c r="E368" s="41" t="s">
        <v>975</v>
      </c>
      <c r="F368" s="255" t="s">
        <v>1610</v>
      </c>
      <c r="G368" s="256"/>
      <c r="H368" s="37"/>
      <c r="BJ368" s="164"/>
      <c r="BK368" s="165"/>
    </row>
    <row r="369" spans="1:63" ht="38.25" x14ac:dyDescent="0.2">
      <c r="A369" s="161" t="s">
        <v>428</v>
      </c>
      <c r="B369" s="76" t="s">
        <v>967</v>
      </c>
      <c r="C369" s="33" t="s">
        <v>1611</v>
      </c>
      <c r="D369" s="34" t="s">
        <v>1204</v>
      </c>
      <c r="E369" s="33"/>
      <c r="F369" s="255" t="s">
        <v>1610</v>
      </c>
      <c r="G369" s="256"/>
      <c r="H369" s="37"/>
      <c r="BJ369" s="164"/>
      <c r="BK369" s="165"/>
    </row>
    <row r="370" spans="1:63" ht="38.25" x14ac:dyDescent="0.2">
      <c r="A370" s="161" t="s">
        <v>429</v>
      </c>
      <c r="B370" s="76" t="s">
        <v>967</v>
      </c>
      <c r="C370" s="33" t="s">
        <v>1611</v>
      </c>
      <c r="D370" s="34" t="s">
        <v>1205</v>
      </c>
      <c r="E370" s="33"/>
      <c r="F370" s="255" t="s">
        <v>1610</v>
      </c>
      <c r="G370" s="256"/>
      <c r="H370" s="37"/>
      <c r="BJ370" s="164"/>
      <c r="BK370" s="165"/>
    </row>
    <row r="371" spans="1:63" ht="38.25" x14ac:dyDescent="0.2">
      <c r="A371" s="161" t="s">
        <v>430</v>
      </c>
      <c r="B371" s="76" t="s">
        <v>967</v>
      </c>
      <c r="C371" s="33" t="s">
        <v>1611</v>
      </c>
      <c r="D371" s="34" t="s">
        <v>1206</v>
      </c>
      <c r="E371" s="33"/>
      <c r="F371" s="255" t="s">
        <v>1610</v>
      </c>
      <c r="G371" s="256"/>
      <c r="H371" s="37"/>
      <c r="BJ371" s="164"/>
      <c r="BK371" s="165"/>
    </row>
    <row r="372" spans="1:63" ht="12.75" x14ac:dyDescent="0.2">
      <c r="A372" s="167" t="s">
        <v>431</v>
      </c>
      <c r="B372" s="51"/>
      <c r="C372" s="52"/>
      <c r="D372" s="53"/>
      <c r="E372" s="52"/>
      <c r="F372" s="54">
        <v>1</v>
      </c>
      <c r="G372" s="55"/>
      <c r="H372" s="55">
        <f t="shared" si="19"/>
        <v>0</v>
      </c>
      <c r="BJ372" s="164"/>
      <c r="BK372" s="165"/>
    </row>
    <row r="373" spans="1:63" ht="12.75" x14ac:dyDescent="0.2">
      <c r="A373" s="166" t="s">
        <v>431</v>
      </c>
      <c r="B373" s="27" t="s">
        <v>432</v>
      </c>
      <c r="C373" s="28"/>
      <c r="D373" s="28"/>
      <c r="E373" s="28"/>
      <c r="F373" s="29">
        <v>1</v>
      </c>
      <c r="G373" s="30"/>
      <c r="H373" s="31">
        <f t="shared" si="19"/>
        <v>0</v>
      </c>
      <c r="BJ373" s="164"/>
      <c r="BK373" s="165"/>
    </row>
    <row r="374" spans="1:63" ht="38.25" x14ac:dyDescent="0.2">
      <c r="A374" s="161" t="s">
        <v>433</v>
      </c>
      <c r="B374" s="76" t="s">
        <v>967</v>
      </c>
      <c r="C374" s="33" t="s">
        <v>1611</v>
      </c>
      <c r="D374" s="34" t="s">
        <v>434</v>
      </c>
      <c r="E374" s="33"/>
      <c r="F374" s="255" t="s">
        <v>1610</v>
      </c>
      <c r="G374" s="256"/>
      <c r="H374" s="37"/>
      <c r="BJ374" s="164"/>
      <c r="BK374" s="165"/>
    </row>
    <row r="375" spans="1:63" ht="12.75" x14ac:dyDescent="0.2">
      <c r="A375" s="161" t="s">
        <v>435</v>
      </c>
      <c r="B375" s="197" t="s">
        <v>1207</v>
      </c>
      <c r="C375" s="33" t="s">
        <v>1611</v>
      </c>
      <c r="D375" s="34"/>
      <c r="E375" s="33"/>
      <c r="F375" s="255" t="s">
        <v>1610</v>
      </c>
      <c r="G375" s="256"/>
      <c r="H375" s="37"/>
      <c r="BJ375" s="164"/>
      <c r="BK375" s="165"/>
    </row>
    <row r="376" spans="1:63" ht="12.75" x14ac:dyDescent="0.2">
      <c r="A376" s="161" t="s">
        <v>436</v>
      </c>
      <c r="B376" s="197" t="s">
        <v>1208</v>
      </c>
      <c r="C376" s="33" t="s">
        <v>1611</v>
      </c>
      <c r="D376" s="34"/>
      <c r="E376" s="33"/>
      <c r="F376" s="255" t="s">
        <v>1610</v>
      </c>
      <c r="G376" s="256"/>
      <c r="H376" s="37"/>
      <c r="BJ376" s="164"/>
      <c r="BK376" s="165"/>
    </row>
    <row r="377" spans="1:63" ht="12.75" x14ac:dyDescent="0.2">
      <c r="A377" s="167"/>
      <c r="B377" s="51"/>
      <c r="C377" s="52"/>
      <c r="D377" s="53"/>
      <c r="E377" s="52"/>
      <c r="F377" s="54">
        <v>1</v>
      </c>
      <c r="G377" s="55"/>
      <c r="H377" s="55">
        <f t="shared" si="19"/>
        <v>0</v>
      </c>
      <c r="BJ377" s="164"/>
      <c r="BK377" s="165"/>
    </row>
    <row r="378" spans="1:63" ht="12.75" x14ac:dyDescent="0.2">
      <c r="A378" s="166" t="s">
        <v>437</v>
      </c>
      <c r="B378" s="27" t="s">
        <v>438</v>
      </c>
      <c r="C378" s="28"/>
      <c r="D378" s="28"/>
      <c r="E378" s="28"/>
      <c r="F378" s="29">
        <v>1</v>
      </c>
      <c r="G378" s="30"/>
      <c r="H378" s="31">
        <f t="shared" si="19"/>
        <v>0</v>
      </c>
      <c r="BJ378" s="164"/>
      <c r="BK378" s="165"/>
    </row>
    <row r="379" spans="1:63" ht="63.75" x14ac:dyDescent="0.2">
      <c r="A379" s="161" t="s">
        <v>439</v>
      </c>
      <c r="B379" s="40" t="s">
        <v>965</v>
      </c>
      <c r="C379" s="33" t="s">
        <v>1611</v>
      </c>
      <c r="D379" s="72" t="s">
        <v>1209</v>
      </c>
      <c r="E379" s="71"/>
      <c r="F379" s="255" t="s">
        <v>1610</v>
      </c>
      <c r="G379" s="256"/>
      <c r="H379" s="37"/>
      <c r="BJ379" s="164"/>
      <c r="BK379" s="165"/>
    </row>
    <row r="380" spans="1:63" ht="12.75" x14ac:dyDescent="0.2">
      <c r="A380" s="161" t="s">
        <v>440</v>
      </c>
      <c r="B380" s="40" t="s">
        <v>79</v>
      </c>
      <c r="C380" s="33" t="s">
        <v>1611</v>
      </c>
      <c r="D380" s="72" t="s">
        <v>441</v>
      </c>
      <c r="E380" s="71" t="s">
        <v>81</v>
      </c>
      <c r="F380" s="255" t="s">
        <v>1610</v>
      </c>
      <c r="G380" s="256"/>
      <c r="H380" s="37"/>
      <c r="BJ380" s="164"/>
      <c r="BK380" s="165"/>
    </row>
    <row r="381" spans="1:63" ht="38.25" x14ac:dyDescent="0.2">
      <c r="A381" s="161" t="s">
        <v>442</v>
      </c>
      <c r="B381" s="76" t="s">
        <v>967</v>
      </c>
      <c r="C381" s="33" t="s">
        <v>1611</v>
      </c>
      <c r="D381" s="34" t="s">
        <v>1210</v>
      </c>
      <c r="E381" s="33"/>
      <c r="F381" s="255" t="s">
        <v>1610</v>
      </c>
      <c r="G381" s="256"/>
      <c r="H381" s="37"/>
      <c r="BJ381" s="164"/>
      <c r="BK381" s="165"/>
    </row>
    <row r="382" spans="1:63" ht="12.75" x14ac:dyDescent="0.2">
      <c r="A382" s="167"/>
      <c r="B382" s="51"/>
      <c r="C382" s="52"/>
      <c r="D382" s="53"/>
      <c r="E382" s="52"/>
      <c r="F382" s="54">
        <v>1</v>
      </c>
      <c r="G382" s="55"/>
      <c r="H382" s="55">
        <f t="shared" si="19"/>
        <v>0</v>
      </c>
      <c r="BJ382" s="164"/>
      <c r="BK382" s="165"/>
    </row>
    <row r="383" spans="1:63" ht="12.75" x14ac:dyDescent="0.2">
      <c r="A383" s="166" t="s">
        <v>443</v>
      </c>
      <c r="B383" s="27" t="s">
        <v>444</v>
      </c>
      <c r="C383" s="28"/>
      <c r="D383" s="28"/>
      <c r="E383" s="28"/>
      <c r="F383" s="29">
        <v>1</v>
      </c>
      <c r="G383" s="30"/>
      <c r="H383" s="31">
        <f t="shared" si="19"/>
        <v>0</v>
      </c>
      <c r="BJ383" s="164"/>
      <c r="BK383" s="165"/>
    </row>
    <row r="384" spans="1:63" ht="63.75" x14ac:dyDescent="0.2">
      <c r="A384" s="161" t="s">
        <v>445</v>
      </c>
      <c r="B384" s="40" t="s">
        <v>965</v>
      </c>
      <c r="C384" s="33" t="s">
        <v>1611</v>
      </c>
      <c r="D384" s="72" t="s">
        <v>1211</v>
      </c>
      <c r="E384" s="71"/>
      <c r="F384" s="255" t="s">
        <v>1610</v>
      </c>
      <c r="G384" s="256"/>
      <c r="H384" s="37"/>
      <c r="BJ384" s="164"/>
      <c r="BK384" s="165"/>
    </row>
    <row r="385" spans="1:63" ht="12.75" x14ac:dyDescent="0.2">
      <c r="A385" s="161" t="s">
        <v>446</v>
      </c>
      <c r="B385" s="40" t="s">
        <v>79</v>
      </c>
      <c r="C385" s="33" t="s">
        <v>1611</v>
      </c>
      <c r="D385" s="72" t="s">
        <v>441</v>
      </c>
      <c r="E385" s="71" t="s">
        <v>81</v>
      </c>
      <c r="F385" s="255" t="s">
        <v>1610</v>
      </c>
      <c r="G385" s="256"/>
      <c r="H385" s="37"/>
      <c r="BJ385" s="164"/>
      <c r="BK385" s="165"/>
    </row>
    <row r="386" spans="1:63" ht="38.25" x14ac:dyDescent="0.2">
      <c r="A386" s="161" t="s">
        <v>447</v>
      </c>
      <c r="B386" s="76" t="s">
        <v>967</v>
      </c>
      <c r="C386" s="33" t="s">
        <v>1613</v>
      </c>
      <c r="D386" s="34" t="s">
        <v>1212</v>
      </c>
      <c r="E386" s="33"/>
      <c r="F386" s="255" t="s">
        <v>1610</v>
      </c>
      <c r="G386" s="256"/>
      <c r="H386" s="37"/>
      <c r="BJ386" s="164"/>
      <c r="BK386" s="165"/>
    </row>
    <row r="387" spans="1:63" ht="38.25" x14ac:dyDescent="0.2">
      <c r="A387" s="161" t="s">
        <v>448</v>
      </c>
      <c r="B387" s="76" t="s">
        <v>967</v>
      </c>
      <c r="C387" s="33" t="s">
        <v>1613</v>
      </c>
      <c r="D387" s="34" t="s">
        <v>1213</v>
      </c>
      <c r="E387" s="33"/>
      <c r="F387" s="255" t="s">
        <v>1610</v>
      </c>
      <c r="G387" s="256"/>
      <c r="H387" s="37"/>
      <c r="BJ387" s="164"/>
      <c r="BK387" s="165"/>
    </row>
    <row r="388" spans="1:63" ht="38.25" x14ac:dyDescent="0.2">
      <c r="A388" s="161" t="s">
        <v>449</v>
      </c>
      <c r="B388" s="76" t="s">
        <v>967</v>
      </c>
      <c r="C388" s="33" t="s">
        <v>1611</v>
      </c>
      <c r="D388" s="34" t="s">
        <v>1214</v>
      </c>
      <c r="E388" s="33"/>
      <c r="F388" s="255" t="s">
        <v>1610</v>
      </c>
      <c r="G388" s="256"/>
      <c r="H388" s="37"/>
      <c r="BJ388" s="164"/>
      <c r="BK388" s="165"/>
    </row>
    <row r="389" spans="1:63" ht="38.25" x14ac:dyDescent="0.2">
      <c r="A389" s="161" t="s">
        <v>450</v>
      </c>
      <c r="B389" s="76" t="s">
        <v>972</v>
      </c>
      <c r="C389" s="33" t="s">
        <v>1611</v>
      </c>
      <c r="D389" s="34" t="s">
        <v>1215</v>
      </c>
      <c r="E389" s="33"/>
      <c r="F389" s="255" t="s">
        <v>1610</v>
      </c>
      <c r="G389" s="256"/>
      <c r="H389" s="37"/>
      <c r="BJ389" s="164"/>
      <c r="BK389" s="165"/>
    </row>
    <row r="390" spans="1:63" ht="12.75" x14ac:dyDescent="0.2">
      <c r="A390" s="167"/>
      <c r="B390" s="51"/>
      <c r="C390" s="52"/>
      <c r="D390" s="53"/>
      <c r="E390" s="52"/>
      <c r="F390" s="54">
        <v>1</v>
      </c>
      <c r="G390" s="55"/>
      <c r="H390" s="55">
        <f t="shared" si="19"/>
        <v>0</v>
      </c>
      <c r="BJ390" s="164"/>
      <c r="BK390" s="165"/>
    </row>
    <row r="391" spans="1:63" ht="12.75" x14ac:dyDescent="0.2">
      <c r="A391" s="166" t="s">
        <v>451</v>
      </c>
      <c r="B391" s="27" t="s">
        <v>452</v>
      </c>
      <c r="C391" s="28"/>
      <c r="D391" s="28"/>
      <c r="E391" s="28"/>
      <c r="F391" s="29">
        <v>1</v>
      </c>
      <c r="G391" s="30"/>
      <c r="H391" s="31">
        <f t="shared" si="19"/>
        <v>0</v>
      </c>
      <c r="BJ391" s="164"/>
      <c r="BK391" s="165"/>
    </row>
    <row r="392" spans="1:63" ht="25.5" x14ac:dyDescent="0.2">
      <c r="A392" s="161" t="s">
        <v>453</v>
      </c>
      <c r="B392" s="40" t="s">
        <v>931</v>
      </c>
      <c r="C392" s="33" t="s">
        <v>1611</v>
      </c>
      <c r="D392" s="41" t="s">
        <v>932</v>
      </c>
      <c r="E392" s="41"/>
      <c r="F392" s="255" t="s">
        <v>1610</v>
      </c>
      <c r="G392" s="256"/>
      <c r="H392" s="37"/>
      <c r="BJ392" s="164"/>
      <c r="BK392" s="165"/>
    </row>
    <row r="393" spans="1:63" ht="76.5" x14ac:dyDescent="0.2">
      <c r="A393" s="161" t="s">
        <v>454</v>
      </c>
      <c r="B393" s="66" t="s">
        <v>1216</v>
      </c>
      <c r="C393" s="33" t="s">
        <v>1611</v>
      </c>
      <c r="D393" s="34" t="s">
        <v>1217</v>
      </c>
      <c r="E393" s="33"/>
      <c r="F393" s="255" t="s">
        <v>1610</v>
      </c>
      <c r="G393" s="256"/>
      <c r="H393" s="37"/>
      <c r="BJ393" s="164"/>
      <c r="BK393" s="165"/>
    </row>
    <row r="394" spans="1:63" ht="12.75" x14ac:dyDescent="0.2">
      <c r="A394" s="161" t="s">
        <v>455</v>
      </c>
      <c r="B394" s="66" t="s">
        <v>1068</v>
      </c>
      <c r="C394" s="33" t="s">
        <v>1611</v>
      </c>
      <c r="D394" s="34"/>
      <c r="E394" s="33"/>
      <c r="F394" s="255" t="s">
        <v>1610</v>
      </c>
      <c r="G394" s="256"/>
      <c r="H394" s="37"/>
      <c r="BJ394" s="164"/>
      <c r="BK394" s="165"/>
    </row>
    <row r="395" spans="1:63" ht="51" x14ac:dyDescent="0.2">
      <c r="A395" s="161" t="s">
        <v>456</v>
      </c>
      <c r="B395" s="40" t="s">
        <v>1218</v>
      </c>
      <c r="C395" s="33" t="s">
        <v>1611</v>
      </c>
      <c r="D395" s="34" t="s">
        <v>1219</v>
      </c>
      <c r="E395" s="33"/>
      <c r="F395" s="255" t="s">
        <v>1610</v>
      </c>
      <c r="G395" s="256"/>
      <c r="H395" s="37"/>
      <c r="BJ395" s="164"/>
      <c r="BK395" s="165"/>
    </row>
    <row r="396" spans="1:63" ht="63.75" x14ac:dyDescent="0.2">
      <c r="A396" s="161" t="s">
        <v>457</v>
      </c>
      <c r="B396" s="66" t="s">
        <v>1220</v>
      </c>
      <c r="C396" s="33" t="s">
        <v>1611</v>
      </c>
      <c r="D396" s="72" t="s">
        <v>1221</v>
      </c>
      <c r="E396" s="71" t="s">
        <v>1222</v>
      </c>
      <c r="F396" s="255" t="s">
        <v>1610</v>
      </c>
      <c r="G396" s="256"/>
      <c r="H396" s="64"/>
      <c r="BJ396" s="164"/>
      <c r="BK396" s="165"/>
    </row>
    <row r="397" spans="1:63" ht="25.5" customHeight="1" x14ac:dyDescent="0.2">
      <c r="A397" s="161" t="s">
        <v>458</v>
      </c>
      <c r="B397" s="40" t="s">
        <v>1223</v>
      </c>
      <c r="C397" s="33" t="s">
        <v>1611</v>
      </c>
      <c r="D397" s="34" t="s">
        <v>1217</v>
      </c>
      <c r="E397" s="33"/>
      <c r="F397" s="255" t="s">
        <v>1610</v>
      </c>
      <c r="G397" s="256"/>
      <c r="H397" s="37"/>
      <c r="BJ397" s="164"/>
      <c r="BK397" s="165"/>
    </row>
    <row r="398" spans="1:63" ht="25.5" x14ac:dyDescent="0.2">
      <c r="A398" s="161" t="s">
        <v>459</v>
      </c>
      <c r="B398" s="40" t="s">
        <v>1224</v>
      </c>
      <c r="C398" s="33" t="s">
        <v>1611</v>
      </c>
      <c r="D398" s="41" t="s">
        <v>1225</v>
      </c>
      <c r="E398" s="41" t="s">
        <v>1226</v>
      </c>
      <c r="F398" s="255" t="s">
        <v>1610</v>
      </c>
      <c r="G398" s="256"/>
      <c r="H398" s="37"/>
      <c r="BJ398" s="164"/>
      <c r="BK398" s="165"/>
    </row>
    <row r="399" spans="1:63" ht="38.25" x14ac:dyDescent="0.2">
      <c r="A399" s="161" t="s">
        <v>460</v>
      </c>
      <c r="B399" s="40" t="s">
        <v>1227</v>
      </c>
      <c r="C399" s="33" t="s">
        <v>1611</v>
      </c>
      <c r="D399" s="34" t="s">
        <v>1228</v>
      </c>
      <c r="E399" s="33"/>
      <c r="F399" s="255" t="s">
        <v>1610</v>
      </c>
      <c r="G399" s="256"/>
      <c r="H399" s="37"/>
      <c r="BJ399" s="164"/>
      <c r="BK399" s="165"/>
    </row>
    <row r="400" spans="1:63" ht="38.25" x14ac:dyDescent="0.2">
      <c r="A400" s="161" t="s">
        <v>461</v>
      </c>
      <c r="B400" s="40" t="s">
        <v>1229</v>
      </c>
      <c r="C400" s="33" t="s">
        <v>1611</v>
      </c>
      <c r="D400" s="34" t="s">
        <v>1230</v>
      </c>
      <c r="E400" s="33"/>
      <c r="F400" s="255" t="s">
        <v>1610</v>
      </c>
      <c r="G400" s="256"/>
      <c r="H400" s="37"/>
      <c r="BJ400" s="164"/>
      <c r="BK400" s="165"/>
    </row>
    <row r="401" spans="1:63" ht="89.25" x14ac:dyDescent="0.2">
      <c r="A401" s="161" t="s">
        <v>462</v>
      </c>
      <c r="B401" s="76" t="s">
        <v>1231</v>
      </c>
      <c r="C401" s="33" t="s">
        <v>1611</v>
      </c>
      <c r="D401" s="72" t="s">
        <v>1232</v>
      </c>
      <c r="E401" s="71" t="s">
        <v>1233</v>
      </c>
      <c r="F401" s="255" t="s">
        <v>1610</v>
      </c>
      <c r="G401" s="256"/>
      <c r="H401" s="37"/>
      <c r="BJ401" s="164"/>
      <c r="BK401" s="165"/>
    </row>
    <row r="402" spans="1:63" ht="38.25" x14ac:dyDescent="0.2">
      <c r="A402" s="161" t="s">
        <v>463</v>
      </c>
      <c r="B402" s="66" t="s">
        <v>1234</v>
      </c>
      <c r="C402" s="33" t="s">
        <v>1611</v>
      </c>
      <c r="D402" s="34"/>
      <c r="E402" s="33"/>
      <c r="F402" s="255" t="s">
        <v>1610</v>
      </c>
      <c r="G402" s="256"/>
      <c r="H402" s="37"/>
      <c r="BJ402" s="164"/>
      <c r="BK402" s="165"/>
    </row>
    <row r="403" spans="1:63" ht="38.25" customHeight="1" x14ac:dyDescent="0.2">
      <c r="A403" s="161" t="s">
        <v>464</v>
      </c>
      <c r="B403" s="66" t="s">
        <v>1235</v>
      </c>
      <c r="C403" s="33" t="s">
        <v>1611</v>
      </c>
      <c r="D403" s="34" t="s">
        <v>1236</v>
      </c>
      <c r="E403" s="33"/>
      <c r="F403" s="255" t="s">
        <v>1610</v>
      </c>
      <c r="G403" s="256"/>
      <c r="H403" s="37"/>
      <c r="BJ403" s="164"/>
      <c r="BK403" s="165"/>
    </row>
    <row r="404" spans="1:63" ht="12.75" x14ac:dyDescent="0.2">
      <c r="A404" s="161" t="s">
        <v>465</v>
      </c>
      <c r="B404" s="197" t="s">
        <v>1237</v>
      </c>
      <c r="C404" s="33" t="s">
        <v>1611</v>
      </c>
      <c r="D404" s="34"/>
      <c r="E404" s="33"/>
      <c r="F404" s="255" t="s">
        <v>1610</v>
      </c>
      <c r="G404" s="256"/>
      <c r="H404" s="37"/>
      <c r="BJ404" s="164"/>
      <c r="BK404" s="165"/>
    </row>
    <row r="405" spans="1:63" ht="25.5" x14ac:dyDescent="0.2">
      <c r="A405" s="161" t="s">
        <v>466</v>
      </c>
      <c r="B405" s="40" t="s">
        <v>1238</v>
      </c>
      <c r="C405" s="33" t="s">
        <v>1611</v>
      </c>
      <c r="D405" s="34" t="s">
        <v>1239</v>
      </c>
      <c r="E405" s="33"/>
      <c r="F405" s="255" t="s">
        <v>1610</v>
      </c>
      <c r="G405" s="256"/>
      <c r="H405" s="37"/>
      <c r="BJ405" s="164"/>
      <c r="BK405" s="165"/>
    </row>
    <row r="406" spans="1:63" ht="280.5" customHeight="1" x14ac:dyDescent="0.2">
      <c r="A406" s="161" t="s">
        <v>467</v>
      </c>
      <c r="B406" s="40" t="s">
        <v>1623</v>
      </c>
      <c r="C406" s="38" t="s">
        <v>1613</v>
      </c>
      <c r="D406" s="41" t="s">
        <v>973</v>
      </c>
      <c r="E406" s="41" t="s">
        <v>974</v>
      </c>
      <c r="F406" s="255" t="s">
        <v>1610</v>
      </c>
      <c r="G406" s="256"/>
      <c r="H406" s="37"/>
      <c r="BJ406" s="164"/>
      <c r="BK406" s="165"/>
    </row>
    <row r="407" spans="1:63" ht="12.75" x14ac:dyDescent="0.2">
      <c r="A407" s="161" t="s">
        <v>468</v>
      </c>
      <c r="B407" s="40" t="s">
        <v>1240</v>
      </c>
      <c r="C407" s="33" t="s">
        <v>1613</v>
      </c>
      <c r="D407" s="34" t="s">
        <v>469</v>
      </c>
      <c r="E407" s="33"/>
      <c r="F407" s="255" t="s">
        <v>1610</v>
      </c>
      <c r="G407" s="256"/>
      <c r="H407" s="37"/>
      <c r="BJ407" s="164"/>
      <c r="BK407" s="165"/>
    </row>
    <row r="408" spans="1:63" ht="12.75" x14ac:dyDescent="0.2">
      <c r="A408" s="161" t="s">
        <v>470</v>
      </c>
      <c r="B408" s="66" t="s">
        <v>471</v>
      </c>
      <c r="C408" s="33" t="s">
        <v>1611</v>
      </c>
      <c r="D408" s="34" t="s">
        <v>472</v>
      </c>
      <c r="E408" s="33" t="s">
        <v>75</v>
      </c>
      <c r="F408" s="255" t="s">
        <v>1610</v>
      </c>
      <c r="G408" s="256"/>
      <c r="H408" s="37"/>
      <c r="BJ408" s="164"/>
      <c r="BK408" s="165"/>
    </row>
    <row r="409" spans="1:63" ht="51" x14ac:dyDescent="0.2">
      <c r="A409" s="161" t="s">
        <v>473</v>
      </c>
      <c r="B409" s="40" t="s">
        <v>1244</v>
      </c>
      <c r="C409" s="33" t="s">
        <v>1611</v>
      </c>
      <c r="D409" s="67" t="s">
        <v>1245</v>
      </c>
      <c r="E409" s="67" t="s">
        <v>474</v>
      </c>
      <c r="F409" s="255" t="s">
        <v>1610</v>
      </c>
      <c r="G409" s="256"/>
      <c r="H409" s="37"/>
      <c r="BJ409" s="164"/>
      <c r="BK409" s="165"/>
    </row>
    <row r="410" spans="1:63" ht="25.5" x14ac:dyDescent="0.2">
      <c r="A410" s="161" t="s">
        <v>475</v>
      </c>
      <c r="B410" s="40" t="s">
        <v>1241</v>
      </c>
      <c r="C410" s="33" t="s">
        <v>1609</v>
      </c>
      <c r="D410" s="41" t="s">
        <v>1171</v>
      </c>
      <c r="E410" s="33"/>
      <c r="F410" s="255" t="s">
        <v>1610</v>
      </c>
      <c r="G410" s="256"/>
      <c r="H410" s="37"/>
      <c r="BJ410" s="164"/>
      <c r="BK410" s="165"/>
    </row>
    <row r="411" spans="1:63" ht="38.25" x14ac:dyDescent="0.2">
      <c r="A411" s="161" t="s">
        <v>476</v>
      </c>
      <c r="B411" s="77" t="s">
        <v>1242</v>
      </c>
      <c r="C411" s="33" t="s">
        <v>1611</v>
      </c>
      <c r="D411" s="71" t="s">
        <v>1076</v>
      </c>
      <c r="E411" s="41" t="s">
        <v>1243</v>
      </c>
      <c r="F411" s="255" t="s">
        <v>1610</v>
      </c>
      <c r="G411" s="256"/>
      <c r="H411" s="37"/>
      <c r="BJ411" s="164"/>
      <c r="BK411" s="165"/>
    </row>
    <row r="412" spans="1:63" ht="38.25" x14ac:dyDescent="0.2">
      <c r="A412" s="161" t="s">
        <v>477</v>
      </c>
      <c r="B412" s="40" t="s">
        <v>947</v>
      </c>
      <c r="C412" s="33" t="s">
        <v>1611</v>
      </c>
      <c r="D412" s="41" t="s">
        <v>948</v>
      </c>
      <c r="E412" s="41" t="s">
        <v>949</v>
      </c>
      <c r="F412" s="255" t="s">
        <v>1610</v>
      </c>
      <c r="G412" s="256"/>
      <c r="H412" s="37"/>
      <c r="BJ412" s="164"/>
      <c r="BK412" s="165"/>
    </row>
    <row r="413" spans="1:63" ht="12.75" x14ac:dyDescent="0.2">
      <c r="A413" s="167"/>
      <c r="B413" s="51"/>
      <c r="C413" s="52"/>
      <c r="D413" s="53"/>
      <c r="E413" s="52"/>
      <c r="F413" s="54">
        <v>1</v>
      </c>
      <c r="G413" s="55"/>
      <c r="H413" s="55">
        <f t="shared" si="19"/>
        <v>0</v>
      </c>
      <c r="BJ413" s="164"/>
      <c r="BK413" s="165"/>
    </row>
    <row r="414" spans="1:63" ht="12.75" x14ac:dyDescent="0.2">
      <c r="A414" s="166" t="s">
        <v>478</v>
      </c>
      <c r="B414" s="27" t="s">
        <v>479</v>
      </c>
      <c r="C414" s="28"/>
      <c r="D414" s="28"/>
      <c r="E414" s="28"/>
      <c r="F414" s="29">
        <v>1</v>
      </c>
      <c r="G414" s="30"/>
      <c r="H414" s="31">
        <f t="shared" si="19"/>
        <v>0</v>
      </c>
      <c r="BJ414" s="164"/>
      <c r="BK414" s="165"/>
    </row>
    <row r="415" spans="1:63" ht="89.25" x14ac:dyDescent="0.2">
      <c r="A415" s="161" t="s">
        <v>480</v>
      </c>
      <c r="B415" s="200" t="s">
        <v>1246</v>
      </c>
      <c r="C415" s="33" t="s">
        <v>1611</v>
      </c>
      <c r="D415" s="72" t="s">
        <v>1247</v>
      </c>
      <c r="E415" s="71" t="s">
        <v>1074</v>
      </c>
      <c r="F415" s="255" t="s">
        <v>1610</v>
      </c>
      <c r="G415" s="256"/>
      <c r="H415" s="37"/>
      <c r="BJ415" s="164"/>
      <c r="BK415" s="165"/>
    </row>
    <row r="416" spans="1:63" ht="51" x14ac:dyDescent="0.2">
      <c r="A416" s="161" t="s">
        <v>481</v>
      </c>
      <c r="B416" s="66" t="s">
        <v>1248</v>
      </c>
      <c r="C416" s="33" t="s">
        <v>1611</v>
      </c>
      <c r="D416" s="72" t="s">
        <v>1249</v>
      </c>
      <c r="E416" s="71"/>
      <c r="F416" s="255" t="s">
        <v>1610</v>
      </c>
      <c r="G416" s="256"/>
      <c r="H416" s="37"/>
      <c r="BJ416" s="164"/>
      <c r="BK416" s="165"/>
    </row>
    <row r="417" spans="1:63" ht="12.75" x14ac:dyDescent="0.2">
      <c r="A417" s="161" t="s">
        <v>482</v>
      </c>
      <c r="B417" s="66" t="s">
        <v>1068</v>
      </c>
      <c r="C417" s="33" t="s">
        <v>1611</v>
      </c>
      <c r="D417" s="72"/>
      <c r="E417" s="71"/>
      <c r="F417" s="255" t="s">
        <v>1610</v>
      </c>
      <c r="G417" s="256"/>
      <c r="H417" s="37"/>
      <c r="BJ417" s="164"/>
      <c r="BK417" s="165"/>
    </row>
    <row r="418" spans="1:63" ht="38.25" x14ac:dyDescent="0.2">
      <c r="A418" s="161" t="s">
        <v>483</v>
      </c>
      <c r="B418" s="66" t="s">
        <v>1250</v>
      </c>
      <c r="C418" s="33" t="s">
        <v>1611</v>
      </c>
      <c r="D418" s="72" t="s">
        <v>1251</v>
      </c>
      <c r="E418" s="115"/>
      <c r="F418" s="255" t="s">
        <v>1610</v>
      </c>
      <c r="G418" s="256"/>
      <c r="H418" s="37"/>
      <c r="BJ418" s="164"/>
      <c r="BK418" s="165"/>
    </row>
    <row r="419" spans="1:63" ht="25.5" x14ac:dyDescent="0.2">
      <c r="A419" s="161" t="s">
        <v>484</v>
      </c>
      <c r="B419" s="66" t="s">
        <v>1252</v>
      </c>
      <c r="C419" s="33" t="s">
        <v>1611</v>
      </c>
      <c r="D419" s="72" t="s">
        <v>1559</v>
      </c>
      <c r="E419" s="71" t="s">
        <v>1188</v>
      </c>
      <c r="F419" s="255" t="s">
        <v>1610</v>
      </c>
      <c r="G419" s="256"/>
      <c r="H419" s="64"/>
      <c r="BJ419" s="164"/>
      <c r="BK419" s="165"/>
    </row>
    <row r="420" spans="1:63" ht="38.25" x14ac:dyDescent="0.2">
      <c r="A420" s="161" t="s">
        <v>485</v>
      </c>
      <c r="B420" s="40" t="s">
        <v>1253</v>
      </c>
      <c r="C420" s="33" t="s">
        <v>1611</v>
      </c>
      <c r="D420" s="72" t="s">
        <v>1254</v>
      </c>
      <c r="E420" s="71"/>
      <c r="F420" s="255" t="s">
        <v>1610</v>
      </c>
      <c r="G420" s="256"/>
      <c r="H420" s="37"/>
      <c r="BJ420" s="164"/>
      <c r="BK420" s="165"/>
    </row>
    <row r="421" spans="1:63" ht="25.5" x14ac:dyDescent="0.2">
      <c r="A421" s="161" t="s">
        <v>487</v>
      </c>
      <c r="B421" s="40" t="s">
        <v>1223</v>
      </c>
      <c r="C421" s="33" t="s">
        <v>1611</v>
      </c>
      <c r="D421" s="72" t="s">
        <v>1219</v>
      </c>
      <c r="E421" s="71"/>
      <c r="F421" s="255" t="s">
        <v>1610</v>
      </c>
      <c r="G421" s="256"/>
      <c r="H421" s="37"/>
      <c r="BJ421" s="164"/>
      <c r="BK421" s="165"/>
    </row>
    <row r="422" spans="1:63" ht="38.25" x14ac:dyDescent="0.2">
      <c r="A422" s="161" t="s">
        <v>488</v>
      </c>
      <c r="B422" s="40" t="s">
        <v>1255</v>
      </c>
      <c r="C422" s="33" t="s">
        <v>1611</v>
      </c>
      <c r="D422" s="72" t="s">
        <v>1184</v>
      </c>
      <c r="E422" s="71"/>
      <c r="F422" s="255" t="s">
        <v>1610</v>
      </c>
      <c r="G422" s="256"/>
      <c r="H422" s="37"/>
      <c r="BJ422" s="164"/>
      <c r="BK422" s="165"/>
    </row>
    <row r="423" spans="1:63" ht="38.25" x14ac:dyDescent="0.2">
      <c r="A423" s="161" t="s">
        <v>489</v>
      </c>
      <c r="B423" s="40" t="s">
        <v>1253</v>
      </c>
      <c r="C423" s="33" t="s">
        <v>1611</v>
      </c>
      <c r="D423" s="72" t="s">
        <v>1256</v>
      </c>
      <c r="E423" s="71"/>
      <c r="F423" s="255" t="s">
        <v>1610</v>
      </c>
      <c r="G423" s="256"/>
      <c r="H423" s="37"/>
      <c r="BJ423" s="164"/>
      <c r="BK423" s="165"/>
    </row>
    <row r="424" spans="1:63" ht="25.5" x14ac:dyDescent="0.2">
      <c r="A424" s="161" t="s">
        <v>491</v>
      </c>
      <c r="B424" s="76" t="s">
        <v>1257</v>
      </c>
      <c r="C424" s="33" t="s">
        <v>1611</v>
      </c>
      <c r="D424" s="71" t="s">
        <v>1258</v>
      </c>
      <c r="E424" s="71" t="s">
        <v>1259</v>
      </c>
      <c r="F424" s="255" t="s">
        <v>1610</v>
      </c>
      <c r="G424" s="256"/>
      <c r="H424" s="37"/>
      <c r="BJ424" s="164"/>
      <c r="BK424" s="165"/>
    </row>
    <row r="425" spans="1:63" ht="38.25" x14ac:dyDescent="0.2">
      <c r="A425" s="161" t="s">
        <v>492</v>
      </c>
      <c r="B425" s="40" t="s">
        <v>1260</v>
      </c>
      <c r="C425" s="33" t="s">
        <v>1611</v>
      </c>
      <c r="D425" s="72" t="s">
        <v>1261</v>
      </c>
      <c r="E425" s="71" t="s">
        <v>1262</v>
      </c>
      <c r="F425" s="255" t="s">
        <v>1610</v>
      </c>
      <c r="G425" s="256"/>
      <c r="H425" s="37"/>
      <c r="BJ425" s="164"/>
      <c r="BK425" s="165"/>
    </row>
    <row r="426" spans="1:63" ht="89.25" x14ac:dyDescent="0.2">
      <c r="A426" s="161" t="s">
        <v>493</v>
      </c>
      <c r="B426" s="76" t="s">
        <v>1231</v>
      </c>
      <c r="C426" s="33" t="s">
        <v>1611</v>
      </c>
      <c r="D426" s="72" t="s">
        <v>1232</v>
      </c>
      <c r="E426" s="71" t="s">
        <v>1233</v>
      </c>
      <c r="F426" s="255" t="s">
        <v>1610</v>
      </c>
      <c r="G426" s="256"/>
      <c r="H426" s="37"/>
      <c r="BJ426" s="164"/>
      <c r="BK426" s="165"/>
    </row>
    <row r="427" spans="1:63" ht="140.25" x14ac:dyDescent="0.2">
      <c r="A427" s="161" t="s">
        <v>494</v>
      </c>
      <c r="B427" s="240" t="s">
        <v>1654</v>
      </c>
      <c r="C427" s="72" t="s">
        <v>1611</v>
      </c>
      <c r="D427" s="72" t="s">
        <v>1626</v>
      </c>
      <c r="E427" s="38" t="s">
        <v>1627</v>
      </c>
      <c r="F427" s="255" t="s">
        <v>1610</v>
      </c>
      <c r="G427" s="256"/>
      <c r="H427" s="37"/>
      <c r="BJ427" s="164"/>
      <c r="BK427" s="165"/>
    </row>
    <row r="428" spans="1:63" ht="25.5" x14ac:dyDescent="0.2">
      <c r="A428" s="161" t="s">
        <v>1263</v>
      </c>
      <c r="B428" s="76" t="s">
        <v>1264</v>
      </c>
      <c r="C428" s="33" t="s">
        <v>1611</v>
      </c>
      <c r="D428" s="71"/>
      <c r="E428" s="71"/>
      <c r="F428" s="255" t="s">
        <v>1610</v>
      </c>
      <c r="G428" s="256"/>
      <c r="H428" s="37"/>
      <c r="BJ428" s="164"/>
      <c r="BK428" s="165"/>
    </row>
    <row r="429" spans="1:63" ht="25.5" x14ac:dyDescent="0.2">
      <c r="A429" s="161" t="s">
        <v>495</v>
      </c>
      <c r="B429" s="40" t="s">
        <v>1265</v>
      </c>
      <c r="C429" s="33" t="s">
        <v>1611</v>
      </c>
      <c r="D429" s="41" t="s">
        <v>378</v>
      </c>
      <c r="E429" s="71"/>
      <c r="F429" s="255" t="s">
        <v>1610</v>
      </c>
      <c r="G429" s="256"/>
      <c r="H429" s="37"/>
      <c r="BJ429" s="164"/>
      <c r="BK429" s="165"/>
    </row>
    <row r="430" spans="1:63" ht="38.25" x14ac:dyDescent="0.2">
      <c r="A430" s="161" t="s">
        <v>496</v>
      </c>
      <c r="B430" s="40" t="s">
        <v>1266</v>
      </c>
      <c r="C430" s="71" t="s">
        <v>1613</v>
      </c>
      <c r="D430" s="72" t="s">
        <v>1267</v>
      </c>
      <c r="E430" s="71"/>
      <c r="F430" s="255" t="s">
        <v>1610</v>
      </c>
      <c r="G430" s="256"/>
      <c r="H430" s="37"/>
      <c r="BJ430" s="164"/>
      <c r="BK430" s="165"/>
    </row>
    <row r="431" spans="1:63" ht="25.5" x14ac:dyDescent="0.2">
      <c r="A431" s="161" t="s">
        <v>498</v>
      </c>
      <c r="B431" s="40" t="s">
        <v>1268</v>
      </c>
      <c r="C431" s="71" t="s">
        <v>1613</v>
      </c>
      <c r="D431" s="72" t="s">
        <v>1184</v>
      </c>
      <c r="E431" s="71"/>
      <c r="F431" s="255" t="s">
        <v>1610</v>
      </c>
      <c r="G431" s="256"/>
      <c r="H431" s="37"/>
      <c r="BJ431" s="164"/>
      <c r="BK431" s="165"/>
    </row>
    <row r="432" spans="1:63" ht="51" x14ac:dyDescent="0.2">
      <c r="A432" s="161" t="s">
        <v>499</v>
      </c>
      <c r="B432" s="40" t="s">
        <v>993</v>
      </c>
      <c r="C432" s="33" t="s">
        <v>1611</v>
      </c>
      <c r="D432" s="41" t="s">
        <v>1171</v>
      </c>
      <c r="E432" s="71"/>
      <c r="F432" s="255" t="s">
        <v>1610</v>
      </c>
      <c r="G432" s="256"/>
      <c r="H432" s="37"/>
      <c r="BJ432" s="164"/>
      <c r="BK432" s="165"/>
    </row>
    <row r="433" spans="1:63" ht="51" x14ac:dyDescent="0.2">
      <c r="A433" s="161" t="s">
        <v>500</v>
      </c>
      <c r="B433" s="40" t="s">
        <v>993</v>
      </c>
      <c r="C433" s="33" t="s">
        <v>1611</v>
      </c>
      <c r="D433" s="41" t="s">
        <v>1269</v>
      </c>
      <c r="E433" s="71"/>
      <c r="F433" s="255" t="s">
        <v>1610</v>
      </c>
      <c r="G433" s="256"/>
      <c r="H433" s="37"/>
      <c r="BJ433" s="164"/>
      <c r="BK433" s="165"/>
    </row>
    <row r="434" spans="1:63" ht="51" x14ac:dyDescent="0.2">
      <c r="A434" s="161" t="s">
        <v>501</v>
      </c>
      <c r="B434" s="40" t="s">
        <v>993</v>
      </c>
      <c r="C434" s="71" t="s">
        <v>1613</v>
      </c>
      <c r="D434" s="41" t="s">
        <v>1270</v>
      </c>
      <c r="E434" s="71"/>
      <c r="F434" s="255" t="s">
        <v>1610</v>
      </c>
      <c r="G434" s="256"/>
      <c r="H434" s="37"/>
      <c r="BJ434" s="164"/>
      <c r="BK434" s="165"/>
    </row>
    <row r="435" spans="1:63" ht="51" x14ac:dyDescent="0.2">
      <c r="A435" s="161" t="s">
        <v>502</v>
      </c>
      <c r="B435" s="40" t="s">
        <v>993</v>
      </c>
      <c r="C435" s="33" t="s">
        <v>1611</v>
      </c>
      <c r="D435" s="41" t="s">
        <v>1271</v>
      </c>
      <c r="E435" s="71"/>
      <c r="F435" s="255" t="s">
        <v>1610</v>
      </c>
      <c r="G435" s="256"/>
      <c r="H435" s="37"/>
      <c r="BJ435" s="164"/>
      <c r="BK435" s="165"/>
    </row>
    <row r="436" spans="1:63" ht="38.25" x14ac:dyDescent="0.2">
      <c r="A436" s="161" t="s">
        <v>503</v>
      </c>
      <c r="B436" s="40" t="s">
        <v>947</v>
      </c>
      <c r="C436" s="33" t="s">
        <v>1611</v>
      </c>
      <c r="D436" s="41" t="s">
        <v>948</v>
      </c>
      <c r="E436" s="41" t="s">
        <v>949</v>
      </c>
      <c r="F436" s="255" t="s">
        <v>1610</v>
      </c>
      <c r="G436" s="256"/>
      <c r="H436" s="37"/>
      <c r="BJ436" s="164"/>
      <c r="BK436" s="165"/>
    </row>
    <row r="437" spans="1:63" ht="12.75" x14ac:dyDescent="0.2">
      <c r="A437" s="167"/>
      <c r="B437" s="51"/>
      <c r="C437" s="52"/>
      <c r="D437" s="53"/>
      <c r="E437" s="52"/>
      <c r="F437" s="54">
        <v>1</v>
      </c>
      <c r="G437" s="55"/>
      <c r="H437" s="55">
        <f t="shared" ref="H437:H497" si="20">G437*F437</f>
        <v>0</v>
      </c>
      <c r="BJ437" s="164"/>
      <c r="BK437" s="165"/>
    </row>
    <row r="438" spans="1:63" ht="12.75" x14ac:dyDescent="0.2">
      <c r="A438" s="166" t="s">
        <v>504</v>
      </c>
      <c r="B438" s="27" t="s">
        <v>505</v>
      </c>
      <c r="C438" s="28"/>
      <c r="D438" s="28"/>
      <c r="E438" s="28"/>
      <c r="F438" s="29">
        <v>1</v>
      </c>
      <c r="G438" s="30"/>
      <c r="H438" s="31">
        <f t="shared" si="20"/>
        <v>0</v>
      </c>
      <c r="BJ438" s="164"/>
      <c r="BK438" s="165"/>
    </row>
    <row r="439" spans="1:63" ht="38.25" x14ac:dyDescent="0.2">
      <c r="A439" s="161" t="s">
        <v>506</v>
      </c>
      <c r="B439" s="40" t="s">
        <v>1272</v>
      </c>
      <c r="C439" s="33" t="s">
        <v>1611</v>
      </c>
      <c r="D439" s="72" t="s">
        <v>1273</v>
      </c>
      <c r="E439" s="71" t="s">
        <v>1274</v>
      </c>
      <c r="F439" s="255" t="s">
        <v>1610</v>
      </c>
      <c r="G439" s="256"/>
      <c r="H439" s="37"/>
      <c r="BJ439" s="164"/>
      <c r="BK439" s="165"/>
    </row>
    <row r="440" spans="1:63" ht="63.75" x14ac:dyDescent="0.2">
      <c r="A440" s="161" t="s">
        <v>507</v>
      </c>
      <c r="B440" s="40" t="s">
        <v>1275</v>
      </c>
      <c r="C440" s="33" t="s">
        <v>1611</v>
      </c>
      <c r="D440" s="72" t="s">
        <v>490</v>
      </c>
      <c r="E440" s="71"/>
      <c r="F440" s="255" t="s">
        <v>1610</v>
      </c>
      <c r="G440" s="256"/>
      <c r="H440" s="37"/>
      <c r="BJ440" s="164"/>
      <c r="BK440" s="165"/>
    </row>
    <row r="441" spans="1:63" ht="12.75" x14ac:dyDescent="0.2">
      <c r="A441" s="161" t="s">
        <v>508</v>
      </c>
      <c r="B441" s="40" t="s">
        <v>992</v>
      </c>
      <c r="C441" s="33" t="s">
        <v>1611</v>
      </c>
      <c r="D441" s="41" t="s">
        <v>125</v>
      </c>
      <c r="E441" s="71"/>
      <c r="F441" s="255" t="s">
        <v>1610</v>
      </c>
      <c r="G441" s="256"/>
      <c r="H441" s="37"/>
      <c r="BJ441" s="164"/>
      <c r="BK441" s="165"/>
    </row>
    <row r="442" spans="1:63" ht="12.75" x14ac:dyDescent="0.2">
      <c r="A442" s="161" t="s">
        <v>509</v>
      </c>
      <c r="B442" s="40" t="s">
        <v>127</v>
      </c>
      <c r="C442" s="33" t="s">
        <v>1611</v>
      </c>
      <c r="D442" s="41" t="s">
        <v>125</v>
      </c>
      <c r="E442" s="71"/>
      <c r="F442" s="255" t="s">
        <v>1610</v>
      </c>
      <c r="G442" s="256"/>
      <c r="H442" s="37"/>
      <c r="BJ442" s="164"/>
      <c r="BK442" s="165"/>
    </row>
    <row r="443" spans="1:63" ht="89.25" x14ac:dyDescent="0.2">
      <c r="A443" s="161" t="s">
        <v>510</v>
      </c>
      <c r="B443" s="76" t="s">
        <v>1231</v>
      </c>
      <c r="C443" s="33" t="s">
        <v>1611</v>
      </c>
      <c r="D443" s="72" t="s">
        <v>1232</v>
      </c>
      <c r="E443" s="71" t="s">
        <v>1233</v>
      </c>
      <c r="F443" s="255" t="s">
        <v>1610</v>
      </c>
      <c r="G443" s="256"/>
      <c r="H443" s="37"/>
      <c r="BJ443" s="164"/>
      <c r="BK443" s="165"/>
    </row>
    <row r="444" spans="1:63" ht="25.5" x14ac:dyDescent="0.2">
      <c r="A444" s="161" t="s">
        <v>511</v>
      </c>
      <c r="B444" s="66" t="s">
        <v>1276</v>
      </c>
      <c r="C444" s="33" t="s">
        <v>1611</v>
      </c>
      <c r="D444" s="72" t="s">
        <v>1277</v>
      </c>
      <c r="E444" s="71"/>
      <c r="F444" s="255" t="s">
        <v>1610</v>
      </c>
      <c r="G444" s="256"/>
      <c r="H444" s="36"/>
      <c r="BJ444" s="164"/>
      <c r="BK444" s="165"/>
    </row>
    <row r="445" spans="1:63" ht="38.25" x14ac:dyDescent="0.2">
      <c r="A445" s="161" t="s">
        <v>512</v>
      </c>
      <c r="B445" s="66" t="s">
        <v>1278</v>
      </c>
      <c r="C445" s="33" t="s">
        <v>1611</v>
      </c>
      <c r="D445" s="72" t="s">
        <v>1279</v>
      </c>
      <c r="E445" s="201" t="s">
        <v>1222</v>
      </c>
      <c r="F445" s="255" t="s">
        <v>1610</v>
      </c>
      <c r="G445" s="256"/>
      <c r="H445" s="37"/>
      <c r="BJ445" s="164"/>
      <c r="BK445" s="165"/>
    </row>
    <row r="446" spans="1:63" ht="76.5" x14ac:dyDescent="0.2">
      <c r="A446" s="161" t="s">
        <v>513</v>
      </c>
      <c r="B446" s="40" t="s">
        <v>1280</v>
      </c>
      <c r="C446" s="33" t="s">
        <v>1611</v>
      </c>
      <c r="D446" s="41" t="s">
        <v>1281</v>
      </c>
      <c r="E446" s="71" t="s">
        <v>1282</v>
      </c>
      <c r="F446" s="255" t="s">
        <v>1610</v>
      </c>
      <c r="G446" s="256"/>
      <c r="H446" s="37"/>
      <c r="BJ446" s="164"/>
      <c r="BK446" s="165"/>
    </row>
    <row r="447" spans="1:63" ht="25.5" x14ac:dyDescent="0.2">
      <c r="A447" s="161" t="s">
        <v>514</v>
      </c>
      <c r="B447" s="66" t="s">
        <v>1283</v>
      </c>
      <c r="C447" s="33" t="s">
        <v>1611</v>
      </c>
      <c r="D447" s="72" t="s">
        <v>1284</v>
      </c>
      <c r="E447" s="71"/>
      <c r="F447" s="255" t="s">
        <v>1610</v>
      </c>
      <c r="G447" s="256"/>
      <c r="H447" s="37"/>
      <c r="BJ447" s="164"/>
      <c r="BK447" s="165"/>
    </row>
    <row r="448" spans="1:63" ht="102" x14ac:dyDescent="0.2">
      <c r="A448" s="161" t="s">
        <v>515</v>
      </c>
      <c r="B448" s="79" t="s">
        <v>1285</v>
      </c>
      <c r="C448" s="33" t="s">
        <v>1611</v>
      </c>
      <c r="D448" s="72" t="s">
        <v>1286</v>
      </c>
      <c r="E448" s="71" t="s">
        <v>1287</v>
      </c>
      <c r="F448" s="255" t="s">
        <v>1610</v>
      </c>
      <c r="G448" s="256"/>
      <c r="H448" s="37"/>
      <c r="BJ448" s="164"/>
      <c r="BK448" s="165"/>
    </row>
    <row r="449" spans="1:63" ht="25.5" x14ac:dyDescent="0.2">
      <c r="A449" s="161" t="s">
        <v>516</v>
      </c>
      <c r="B449" s="66" t="s">
        <v>1288</v>
      </c>
      <c r="C449" s="33" t="s">
        <v>1611</v>
      </c>
      <c r="D449" s="72" t="s">
        <v>1289</v>
      </c>
      <c r="E449" s="71"/>
      <c r="F449" s="255" t="s">
        <v>1610</v>
      </c>
      <c r="G449" s="256"/>
      <c r="H449" s="37"/>
      <c r="BJ449" s="164"/>
      <c r="BK449" s="165"/>
    </row>
    <row r="450" spans="1:63" ht="25.5" x14ac:dyDescent="0.2">
      <c r="A450" s="161" t="s">
        <v>517</v>
      </c>
      <c r="B450" s="66" t="s">
        <v>1283</v>
      </c>
      <c r="C450" s="33" t="s">
        <v>1611</v>
      </c>
      <c r="D450" s="72" t="s">
        <v>1290</v>
      </c>
      <c r="E450" s="71"/>
      <c r="F450" s="255" t="s">
        <v>1610</v>
      </c>
      <c r="G450" s="256"/>
      <c r="H450" s="37"/>
      <c r="BJ450" s="164"/>
      <c r="BK450" s="165"/>
    </row>
    <row r="451" spans="1:63" ht="25.5" x14ac:dyDescent="0.2">
      <c r="A451" s="161" t="s">
        <v>518</v>
      </c>
      <c r="B451" s="66" t="s">
        <v>1288</v>
      </c>
      <c r="C451" s="33" t="s">
        <v>1611</v>
      </c>
      <c r="D451" s="72" t="s">
        <v>1291</v>
      </c>
      <c r="E451" s="71"/>
      <c r="F451" s="255" t="s">
        <v>1610</v>
      </c>
      <c r="G451" s="256"/>
      <c r="H451" s="37"/>
      <c r="BJ451" s="164"/>
      <c r="BK451" s="165"/>
    </row>
    <row r="452" spans="1:63" ht="25.5" x14ac:dyDescent="0.2">
      <c r="A452" s="161" t="s">
        <v>519</v>
      </c>
      <c r="B452" s="66" t="s">
        <v>1283</v>
      </c>
      <c r="C452" s="33" t="s">
        <v>1611</v>
      </c>
      <c r="D452" s="72" t="s">
        <v>1292</v>
      </c>
      <c r="E452" s="71"/>
      <c r="F452" s="255" t="s">
        <v>1610</v>
      </c>
      <c r="G452" s="256"/>
      <c r="H452" s="37"/>
      <c r="BJ452" s="164"/>
      <c r="BK452" s="165"/>
    </row>
    <row r="453" spans="1:63" ht="12.75" x14ac:dyDescent="0.2">
      <c r="A453" s="161" t="s">
        <v>520</v>
      </c>
      <c r="B453" s="40" t="s">
        <v>1293</v>
      </c>
      <c r="C453" s="33" t="s">
        <v>1611</v>
      </c>
      <c r="D453" s="41" t="s">
        <v>1294</v>
      </c>
      <c r="E453" s="71"/>
      <c r="F453" s="255" t="s">
        <v>1610</v>
      </c>
      <c r="G453" s="256"/>
      <c r="H453" s="37"/>
      <c r="BJ453" s="164"/>
      <c r="BK453" s="165"/>
    </row>
    <row r="454" spans="1:63" ht="25.5" x14ac:dyDescent="0.2">
      <c r="A454" s="161" t="s">
        <v>521</v>
      </c>
      <c r="B454" s="66" t="s">
        <v>1295</v>
      </c>
      <c r="C454" s="33" t="s">
        <v>1611</v>
      </c>
      <c r="D454" s="72" t="s">
        <v>990</v>
      </c>
      <c r="E454" s="71"/>
      <c r="F454" s="255" t="s">
        <v>1610</v>
      </c>
      <c r="G454" s="256"/>
      <c r="H454" s="37"/>
      <c r="BJ454" s="164"/>
      <c r="BK454" s="165"/>
    </row>
    <row r="455" spans="1:63" ht="12.75" x14ac:dyDescent="0.2">
      <c r="A455" s="161" t="s">
        <v>522</v>
      </c>
      <c r="B455" s="66" t="s">
        <v>120</v>
      </c>
      <c r="C455" s="33" t="s">
        <v>1611</v>
      </c>
      <c r="D455" s="72"/>
      <c r="E455" s="71"/>
      <c r="F455" s="255" t="s">
        <v>1610</v>
      </c>
      <c r="G455" s="256"/>
      <c r="H455" s="37"/>
      <c r="BJ455" s="164"/>
      <c r="BK455" s="165"/>
    </row>
    <row r="456" spans="1:63" ht="51" x14ac:dyDescent="0.2">
      <c r="A456" s="161" t="s">
        <v>523</v>
      </c>
      <c r="B456" s="40" t="s">
        <v>1296</v>
      </c>
      <c r="C456" s="33" t="s">
        <v>1611</v>
      </c>
      <c r="D456" s="41" t="s">
        <v>524</v>
      </c>
      <c r="E456" s="71"/>
      <c r="F456" s="255" t="s">
        <v>1610</v>
      </c>
      <c r="G456" s="256"/>
      <c r="H456" s="37"/>
      <c r="BJ456" s="164"/>
      <c r="BK456" s="165"/>
    </row>
    <row r="457" spans="1:63" ht="51" x14ac:dyDescent="0.2">
      <c r="A457" s="161" t="s">
        <v>525</v>
      </c>
      <c r="B457" s="40" t="s">
        <v>1297</v>
      </c>
      <c r="C457" s="33" t="s">
        <v>1611</v>
      </c>
      <c r="D457" s="72" t="s">
        <v>1298</v>
      </c>
      <c r="E457" s="71"/>
      <c r="F457" s="255" t="s">
        <v>1610</v>
      </c>
      <c r="G457" s="256"/>
      <c r="H457" s="37"/>
      <c r="BJ457" s="164"/>
      <c r="BK457" s="165"/>
    </row>
    <row r="458" spans="1:63" ht="63.75" x14ac:dyDescent="0.2">
      <c r="A458" s="161" t="s">
        <v>526</v>
      </c>
      <c r="B458" s="40" t="s">
        <v>1299</v>
      </c>
      <c r="C458" s="33" t="s">
        <v>1611</v>
      </c>
      <c r="D458" s="72" t="s">
        <v>1300</v>
      </c>
      <c r="E458" s="71" t="s">
        <v>1282</v>
      </c>
      <c r="F458" s="255" t="s">
        <v>1610</v>
      </c>
      <c r="G458" s="256"/>
      <c r="H458" s="37"/>
      <c r="BJ458" s="164"/>
      <c r="BK458" s="165"/>
    </row>
    <row r="459" spans="1:63" ht="51" x14ac:dyDescent="0.2">
      <c r="A459" s="161" t="s">
        <v>527</v>
      </c>
      <c r="B459" s="40" t="s">
        <v>993</v>
      </c>
      <c r="C459" s="33" t="s">
        <v>1613</v>
      </c>
      <c r="D459" s="41" t="s">
        <v>1301</v>
      </c>
      <c r="E459" s="41"/>
      <c r="F459" s="255" t="s">
        <v>1610</v>
      </c>
      <c r="G459" s="256"/>
      <c r="H459" s="37"/>
      <c r="BJ459" s="164"/>
      <c r="BK459" s="165"/>
    </row>
    <row r="460" spans="1:63" ht="51" x14ac:dyDescent="0.2">
      <c r="A460" s="161" t="s">
        <v>529</v>
      </c>
      <c r="B460" s="40" t="s">
        <v>993</v>
      </c>
      <c r="C460" s="33" t="s">
        <v>1613</v>
      </c>
      <c r="D460" s="41" t="s">
        <v>1302</v>
      </c>
      <c r="E460" s="41"/>
      <c r="F460" s="255" t="s">
        <v>1610</v>
      </c>
      <c r="G460" s="256"/>
      <c r="H460" s="37"/>
      <c r="BJ460" s="164"/>
      <c r="BK460" s="165"/>
    </row>
    <row r="461" spans="1:63" ht="38.25" x14ac:dyDescent="0.2">
      <c r="A461" s="161" t="s">
        <v>530</v>
      </c>
      <c r="B461" s="40" t="s">
        <v>947</v>
      </c>
      <c r="C461" s="33" t="s">
        <v>1611</v>
      </c>
      <c r="D461" s="41" t="s">
        <v>948</v>
      </c>
      <c r="E461" s="41" t="s">
        <v>949</v>
      </c>
      <c r="F461" s="255" t="s">
        <v>1610</v>
      </c>
      <c r="G461" s="256"/>
      <c r="H461" s="37"/>
      <c r="BJ461" s="164"/>
      <c r="BK461" s="165"/>
    </row>
    <row r="462" spans="1:63" ht="12.75" x14ac:dyDescent="0.2">
      <c r="A462" s="161" t="s">
        <v>531</v>
      </c>
      <c r="B462" s="40" t="s">
        <v>532</v>
      </c>
      <c r="C462" s="33" t="s">
        <v>1611</v>
      </c>
      <c r="D462" s="41" t="s">
        <v>472</v>
      </c>
      <c r="E462" s="41" t="s">
        <v>533</v>
      </c>
      <c r="F462" s="255" t="s">
        <v>1610</v>
      </c>
      <c r="G462" s="256"/>
      <c r="H462" s="37"/>
      <c r="BJ462" s="164"/>
      <c r="BK462" s="165"/>
    </row>
    <row r="463" spans="1:63" ht="12.75" x14ac:dyDescent="0.2">
      <c r="A463" s="161" t="s">
        <v>534</v>
      </c>
      <c r="B463" s="40" t="s">
        <v>535</v>
      </c>
      <c r="C463" s="33" t="s">
        <v>1611</v>
      </c>
      <c r="D463" s="41" t="s">
        <v>536</v>
      </c>
      <c r="E463" s="41"/>
      <c r="F463" s="255" t="s">
        <v>1610</v>
      </c>
      <c r="G463" s="256"/>
      <c r="H463" s="37"/>
      <c r="BJ463" s="164"/>
      <c r="BK463" s="165"/>
    </row>
    <row r="464" spans="1:63" ht="293.25" x14ac:dyDescent="0.2">
      <c r="A464" s="161" t="s">
        <v>537</v>
      </c>
      <c r="B464" s="40" t="s">
        <v>1623</v>
      </c>
      <c r="C464" s="33" t="s">
        <v>1611</v>
      </c>
      <c r="D464" s="41" t="s">
        <v>973</v>
      </c>
      <c r="E464" s="41" t="s">
        <v>974</v>
      </c>
      <c r="F464" s="255" t="s">
        <v>1610</v>
      </c>
      <c r="G464" s="256"/>
      <c r="H464" s="37"/>
      <c r="BJ464" s="164"/>
      <c r="BK464" s="165"/>
    </row>
    <row r="465" spans="1:63" ht="25.5" x14ac:dyDescent="0.2">
      <c r="A465" s="161" t="s">
        <v>538</v>
      </c>
      <c r="B465" s="40" t="s">
        <v>1238</v>
      </c>
      <c r="C465" s="33" t="s">
        <v>1611</v>
      </c>
      <c r="D465" s="72" t="s">
        <v>1249</v>
      </c>
      <c r="E465" s="71"/>
      <c r="F465" s="255" t="s">
        <v>1610</v>
      </c>
      <c r="G465" s="256"/>
      <c r="H465" s="37"/>
      <c r="BJ465" s="164"/>
      <c r="BK465" s="165"/>
    </row>
    <row r="466" spans="1:63" ht="12.75" x14ac:dyDescent="0.2">
      <c r="A466" s="167"/>
      <c r="B466" s="51"/>
      <c r="C466" s="52"/>
      <c r="D466" s="53"/>
      <c r="E466" s="52"/>
      <c r="F466" s="54">
        <v>1</v>
      </c>
      <c r="G466" s="55"/>
      <c r="H466" s="55">
        <f t="shared" si="20"/>
        <v>0</v>
      </c>
      <c r="BJ466" s="164"/>
      <c r="BK466" s="165"/>
    </row>
    <row r="467" spans="1:63" ht="12.75" x14ac:dyDescent="0.2">
      <c r="A467" s="166" t="s">
        <v>539</v>
      </c>
      <c r="B467" s="27" t="s">
        <v>540</v>
      </c>
      <c r="C467" s="28"/>
      <c r="D467" s="28"/>
      <c r="E467" s="28"/>
      <c r="F467" s="29">
        <v>1</v>
      </c>
      <c r="G467" s="30"/>
      <c r="H467" s="31">
        <f t="shared" si="20"/>
        <v>0</v>
      </c>
      <c r="BJ467" s="164"/>
      <c r="BK467" s="165"/>
    </row>
    <row r="468" spans="1:63" ht="12.75" x14ac:dyDescent="0.2">
      <c r="A468" s="161" t="s">
        <v>541</v>
      </c>
      <c r="B468" s="40" t="s">
        <v>992</v>
      </c>
      <c r="C468" s="33" t="s">
        <v>1611</v>
      </c>
      <c r="D468" s="41" t="s">
        <v>125</v>
      </c>
      <c r="E468" s="71"/>
      <c r="F468" s="255" t="s">
        <v>1610</v>
      </c>
      <c r="G468" s="256"/>
      <c r="H468" s="37"/>
      <c r="BJ468" s="164"/>
      <c r="BK468" s="165"/>
    </row>
    <row r="469" spans="1:63" ht="12.75" x14ac:dyDescent="0.2">
      <c r="A469" s="161" t="s">
        <v>542</v>
      </c>
      <c r="B469" s="40" t="s">
        <v>127</v>
      </c>
      <c r="C469" s="33" t="s">
        <v>1611</v>
      </c>
      <c r="D469" s="41" t="s">
        <v>125</v>
      </c>
      <c r="E469" s="71"/>
      <c r="F469" s="255" t="s">
        <v>1610</v>
      </c>
      <c r="G469" s="256"/>
      <c r="H469" s="37"/>
      <c r="BJ469" s="164"/>
      <c r="BK469" s="165"/>
    </row>
    <row r="470" spans="1:63" ht="63.75" x14ac:dyDescent="0.2">
      <c r="A470" s="161" t="s">
        <v>543</v>
      </c>
      <c r="B470" s="40" t="s">
        <v>1275</v>
      </c>
      <c r="C470" s="33" t="s">
        <v>1611</v>
      </c>
      <c r="D470" s="72" t="s">
        <v>544</v>
      </c>
      <c r="E470" s="71"/>
      <c r="F470" s="255" t="s">
        <v>1610</v>
      </c>
      <c r="G470" s="256"/>
      <c r="H470" s="37"/>
      <c r="BJ470" s="164"/>
      <c r="BK470" s="165"/>
    </row>
    <row r="471" spans="1:63" ht="51" x14ac:dyDescent="0.2">
      <c r="A471" s="161" t="s">
        <v>545</v>
      </c>
      <c r="B471" s="40" t="s">
        <v>1303</v>
      </c>
      <c r="C471" s="33" t="s">
        <v>1611</v>
      </c>
      <c r="D471" s="72" t="s">
        <v>984</v>
      </c>
      <c r="E471" s="71"/>
      <c r="F471" s="255" t="s">
        <v>1610</v>
      </c>
      <c r="G471" s="256"/>
      <c r="H471" s="37"/>
      <c r="BJ471" s="164"/>
      <c r="BK471" s="165"/>
    </row>
    <row r="472" spans="1:63" ht="25.5" customHeight="1" x14ac:dyDescent="0.2">
      <c r="A472" s="161" t="s">
        <v>546</v>
      </c>
      <c r="B472" s="40" t="s">
        <v>1223</v>
      </c>
      <c r="C472" s="33" t="s">
        <v>1611</v>
      </c>
      <c r="D472" s="72" t="s">
        <v>547</v>
      </c>
      <c r="E472" s="71"/>
      <c r="F472" s="255" t="s">
        <v>1610</v>
      </c>
      <c r="G472" s="256"/>
      <c r="H472" s="37"/>
      <c r="BJ472" s="164"/>
      <c r="BK472" s="165"/>
    </row>
    <row r="473" spans="1:63" ht="38.25" x14ac:dyDescent="0.2">
      <c r="A473" s="161" t="s">
        <v>548</v>
      </c>
      <c r="B473" s="40" t="s">
        <v>1304</v>
      </c>
      <c r="C473" s="33" t="s">
        <v>1611</v>
      </c>
      <c r="D473" s="72" t="s">
        <v>1305</v>
      </c>
      <c r="E473" s="71"/>
      <c r="F473" s="255" t="s">
        <v>1610</v>
      </c>
      <c r="G473" s="256"/>
      <c r="H473" s="37"/>
      <c r="BJ473" s="164"/>
      <c r="BK473" s="165"/>
    </row>
    <row r="474" spans="1:63" ht="38.25" x14ac:dyDescent="0.2">
      <c r="A474" s="161" t="s">
        <v>549</v>
      </c>
      <c r="B474" s="40" t="s">
        <v>1306</v>
      </c>
      <c r="C474" s="33" t="s">
        <v>1611</v>
      </c>
      <c r="D474" s="72" t="s">
        <v>1236</v>
      </c>
      <c r="E474" s="71"/>
      <c r="F474" s="255" t="s">
        <v>1610</v>
      </c>
      <c r="G474" s="256"/>
      <c r="H474" s="37"/>
      <c r="BJ474" s="164"/>
      <c r="BK474" s="165"/>
    </row>
    <row r="475" spans="1:63" ht="102" x14ac:dyDescent="0.2">
      <c r="A475" s="161" t="s">
        <v>550</v>
      </c>
      <c r="B475" s="202" t="s">
        <v>1307</v>
      </c>
      <c r="C475" s="33" t="s">
        <v>1611</v>
      </c>
      <c r="D475" s="71"/>
      <c r="E475" s="73" t="s">
        <v>1308</v>
      </c>
      <c r="F475" s="255" t="s">
        <v>1610</v>
      </c>
      <c r="G475" s="256"/>
      <c r="H475" s="37"/>
      <c r="BJ475" s="164"/>
      <c r="BK475" s="165"/>
    </row>
    <row r="476" spans="1:63" ht="38.25" x14ac:dyDescent="0.2">
      <c r="A476" s="161" t="s">
        <v>551</v>
      </c>
      <c r="B476" s="40" t="s">
        <v>1309</v>
      </c>
      <c r="C476" s="33" t="s">
        <v>1611</v>
      </c>
      <c r="D476" s="41"/>
      <c r="E476" s="41"/>
      <c r="F476" s="255" t="s">
        <v>1610</v>
      </c>
      <c r="G476" s="256"/>
      <c r="H476" s="37"/>
      <c r="BJ476" s="164"/>
      <c r="BK476" s="165"/>
    </row>
    <row r="477" spans="1:63" ht="25.5" x14ac:dyDescent="0.2">
      <c r="A477" s="161" t="s">
        <v>552</v>
      </c>
      <c r="B477" s="40" t="s">
        <v>1310</v>
      </c>
      <c r="C477" s="33" t="s">
        <v>1611</v>
      </c>
      <c r="D477" s="41" t="s">
        <v>1311</v>
      </c>
      <c r="E477" s="71"/>
      <c r="F477" s="255" t="s">
        <v>1610</v>
      </c>
      <c r="G477" s="256"/>
      <c r="H477" s="37"/>
      <c r="BJ477" s="164"/>
      <c r="BK477" s="165"/>
    </row>
    <row r="478" spans="1:63" ht="25.5" customHeight="1" x14ac:dyDescent="0.2">
      <c r="A478" s="161" t="s">
        <v>553</v>
      </c>
      <c r="B478" s="40" t="s">
        <v>1223</v>
      </c>
      <c r="C478" s="33" t="s">
        <v>1611</v>
      </c>
      <c r="D478" s="72" t="s">
        <v>1312</v>
      </c>
      <c r="E478" s="71"/>
      <c r="F478" s="255" t="s">
        <v>1610</v>
      </c>
      <c r="G478" s="256"/>
      <c r="H478" s="37"/>
      <c r="BJ478" s="164"/>
      <c r="BK478" s="165"/>
    </row>
    <row r="479" spans="1:63" ht="51" x14ac:dyDescent="0.2">
      <c r="A479" s="161" t="s">
        <v>554</v>
      </c>
      <c r="B479" s="66" t="s">
        <v>1313</v>
      </c>
      <c r="C479" s="33" t="s">
        <v>1611</v>
      </c>
      <c r="D479" s="72" t="s">
        <v>118</v>
      </c>
      <c r="E479" s="71"/>
      <c r="F479" s="255" t="s">
        <v>1610</v>
      </c>
      <c r="G479" s="256"/>
      <c r="H479" s="37"/>
      <c r="BJ479" s="164"/>
      <c r="BK479" s="165"/>
    </row>
    <row r="480" spans="1:63" ht="12.75" x14ac:dyDescent="0.2">
      <c r="A480" s="161" t="s">
        <v>555</v>
      </c>
      <c r="B480" s="66" t="s">
        <v>120</v>
      </c>
      <c r="C480" s="33" t="s">
        <v>1611</v>
      </c>
      <c r="D480" s="72"/>
      <c r="E480" s="71"/>
      <c r="F480" s="255" t="s">
        <v>1610</v>
      </c>
      <c r="G480" s="256"/>
      <c r="H480" s="37"/>
      <c r="BJ480" s="164"/>
      <c r="BK480" s="165"/>
    </row>
    <row r="481" spans="1:63" ht="51" x14ac:dyDescent="0.2">
      <c r="A481" s="161" t="s">
        <v>556</v>
      </c>
      <c r="B481" s="40" t="s">
        <v>1297</v>
      </c>
      <c r="C481" s="33" t="s">
        <v>1611</v>
      </c>
      <c r="D481" s="72" t="s">
        <v>557</v>
      </c>
      <c r="E481" s="71"/>
      <c r="F481" s="255" t="s">
        <v>1610</v>
      </c>
      <c r="G481" s="256"/>
      <c r="H481" s="37"/>
      <c r="BJ481" s="164"/>
      <c r="BK481" s="165"/>
    </row>
    <row r="482" spans="1:63" ht="51" x14ac:dyDescent="0.2">
      <c r="A482" s="161" t="s">
        <v>558</v>
      </c>
      <c r="B482" s="40" t="s">
        <v>993</v>
      </c>
      <c r="C482" s="38" t="s">
        <v>1613</v>
      </c>
      <c r="D482" s="41" t="s">
        <v>1314</v>
      </c>
      <c r="E482" s="71"/>
      <c r="F482" s="255" t="s">
        <v>1610</v>
      </c>
      <c r="G482" s="256"/>
      <c r="H482" s="37"/>
      <c r="BJ482" s="164"/>
      <c r="BK482" s="165"/>
    </row>
    <row r="483" spans="1:63" ht="51" x14ac:dyDescent="0.2">
      <c r="A483" s="161" t="s">
        <v>559</v>
      </c>
      <c r="B483" s="40" t="s">
        <v>993</v>
      </c>
      <c r="C483" s="33" t="s">
        <v>1611</v>
      </c>
      <c r="D483" s="41" t="s">
        <v>1315</v>
      </c>
      <c r="E483" s="71"/>
      <c r="F483" s="255" t="s">
        <v>1610</v>
      </c>
      <c r="G483" s="256"/>
      <c r="H483" s="37"/>
      <c r="BJ483" s="164"/>
      <c r="BK483" s="165"/>
    </row>
    <row r="484" spans="1:63" ht="51" x14ac:dyDescent="0.2">
      <c r="A484" s="161" t="s">
        <v>560</v>
      </c>
      <c r="B484" s="40" t="s">
        <v>993</v>
      </c>
      <c r="C484" s="33" t="s">
        <v>1611</v>
      </c>
      <c r="D484" s="41" t="s">
        <v>994</v>
      </c>
      <c r="E484" s="71"/>
      <c r="F484" s="255" t="s">
        <v>1610</v>
      </c>
      <c r="G484" s="256"/>
      <c r="H484" s="37"/>
      <c r="BJ484" s="164"/>
      <c r="BK484" s="165"/>
    </row>
    <row r="485" spans="1:63" ht="38.25" x14ac:dyDescent="0.2">
      <c r="A485" s="161" t="s">
        <v>561</v>
      </c>
      <c r="B485" s="40" t="s">
        <v>947</v>
      </c>
      <c r="C485" s="33" t="s">
        <v>1611</v>
      </c>
      <c r="D485" s="41" t="s">
        <v>948</v>
      </c>
      <c r="E485" s="41" t="s">
        <v>949</v>
      </c>
      <c r="F485" s="255" t="s">
        <v>1610</v>
      </c>
      <c r="G485" s="256"/>
      <c r="H485" s="37"/>
      <c r="BJ485" s="164"/>
      <c r="BK485" s="165"/>
    </row>
    <row r="486" spans="1:63" ht="280.5" customHeight="1" x14ac:dyDescent="0.2">
      <c r="A486" s="161" t="s">
        <v>562</v>
      </c>
      <c r="B486" s="40" t="s">
        <v>1623</v>
      </c>
      <c r="C486" s="33" t="s">
        <v>1611</v>
      </c>
      <c r="D486" s="41" t="s">
        <v>973</v>
      </c>
      <c r="E486" s="41" t="s">
        <v>974</v>
      </c>
      <c r="F486" s="255" t="s">
        <v>1610</v>
      </c>
      <c r="G486" s="256"/>
      <c r="H486" s="37"/>
      <c r="BJ486" s="164"/>
      <c r="BK486" s="165"/>
    </row>
    <row r="487" spans="1:63" ht="12.75" x14ac:dyDescent="0.2">
      <c r="A487" s="167"/>
      <c r="B487" s="51"/>
      <c r="C487" s="52"/>
      <c r="D487" s="53"/>
      <c r="E487" s="52"/>
      <c r="F487" s="54">
        <v>1</v>
      </c>
      <c r="G487" s="55"/>
      <c r="H487" s="55">
        <f t="shared" si="20"/>
        <v>0</v>
      </c>
      <c r="BJ487" s="164"/>
      <c r="BK487" s="165"/>
    </row>
    <row r="488" spans="1:63" ht="12.75" x14ac:dyDescent="0.2">
      <c r="A488" s="166" t="s">
        <v>563</v>
      </c>
      <c r="B488" s="27" t="s">
        <v>564</v>
      </c>
      <c r="C488" s="28"/>
      <c r="D488" s="28"/>
      <c r="E488" s="28"/>
      <c r="F488" s="29">
        <v>1</v>
      </c>
      <c r="G488" s="30"/>
      <c r="H488" s="31">
        <f t="shared" si="20"/>
        <v>0</v>
      </c>
      <c r="BJ488" s="164"/>
      <c r="BK488" s="165"/>
    </row>
    <row r="489" spans="1:63" ht="51" x14ac:dyDescent="0.2">
      <c r="A489" s="161" t="s">
        <v>565</v>
      </c>
      <c r="B489" s="40" t="s">
        <v>1296</v>
      </c>
      <c r="C489" s="38" t="s">
        <v>1609</v>
      </c>
      <c r="D489" s="41" t="s">
        <v>524</v>
      </c>
      <c r="E489" s="71"/>
      <c r="F489" s="255" t="s">
        <v>1610</v>
      </c>
      <c r="G489" s="256"/>
      <c r="H489" s="37"/>
      <c r="BJ489" s="164"/>
      <c r="BK489" s="165"/>
    </row>
    <row r="490" spans="1:63" ht="127.5" x14ac:dyDescent="0.2">
      <c r="A490" s="161" t="s">
        <v>566</v>
      </c>
      <c r="B490" s="200" t="s">
        <v>1662</v>
      </c>
      <c r="C490" s="33" t="s">
        <v>1611</v>
      </c>
      <c r="D490" s="72" t="s">
        <v>1316</v>
      </c>
      <c r="E490" s="71" t="s">
        <v>1186</v>
      </c>
      <c r="F490" s="255" t="s">
        <v>1610</v>
      </c>
      <c r="G490" s="256"/>
      <c r="H490" s="37"/>
      <c r="BJ490" s="164"/>
      <c r="BK490" s="165"/>
    </row>
    <row r="491" spans="1:63" ht="51" x14ac:dyDescent="0.2">
      <c r="A491" s="161" t="s">
        <v>926</v>
      </c>
      <c r="B491" s="66" t="s">
        <v>1317</v>
      </c>
      <c r="C491" s="33" t="s">
        <v>1611</v>
      </c>
      <c r="D491" s="72" t="s">
        <v>1318</v>
      </c>
      <c r="E491" s="71" t="s">
        <v>1319</v>
      </c>
      <c r="F491" s="255" t="s">
        <v>1610</v>
      </c>
      <c r="G491" s="256"/>
      <c r="H491" s="37"/>
      <c r="BJ491" s="164"/>
      <c r="BK491" s="165"/>
    </row>
    <row r="492" spans="1:63" ht="12.75" x14ac:dyDescent="0.2">
      <c r="A492" s="161" t="s">
        <v>923</v>
      </c>
      <c r="B492" s="75" t="s">
        <v>924</v>
      </c>
      <c r="C492" s="33" t="s">
        <v>1611</v>
      </c>
      <c r="D492" s="34" t="s">
        <v>925</v>
      </c>
      <c r="E492" s="33"/>
      <c r="F492" s="255" t="s">
        <v>1610</v>
      </c>
      <c r="G492" s="256"/>
      <c r="H492" s="37"/>
      <c r="BJ492" s="164"/>
      <c r="BK492" s="165"/>
    </row>
    <row r="493" spans="1:63" ht="76.5" x14ac:dyDescent="0.2">
      <c r="A493" s="161" t="s">
        <v>567</v>
      </c>
      <c r="B493" s="40" t="s">
        <v>1320</v>
      </c>
      <c r="C493" s="33" t="s">
        <v>1611</v>
      </c>
      <c r="D493" s="72" t="s">
        <v>1321</v>
      </c>
      <c r="E493" s="71"/>
      <c r="F493" s="255" t="s">
        <v>1610</v>
      </c>
      <c r="G493" s="256"/>
      <c r="H493" s="37"/>
      <c r="BJ493" s="164"/>
      <c r="BK493" s="165"/>
    </row>
    <row r="494" spans="1:63" ht="38.25" x14ac:dyDescent="0.2">
      <c r="A494" s="161" t="s">
        <v>568</v>
      </c>
      <c r="B494" s="66" t="s">
        <v>1322</v>
      </c>
      <c r="C494" s="33" t="s">
        <v>1611</v>
      </c>
      <c r="D494" s="72" t="s">
        <v>1323</v>
      </c>
      <c r="E494" s="71" t="s">
        <v>1097</v>
      </c>
      <c r="F494" s="255" t="s">
        <v>1610</v>
      </c>
      <c r="G494" s="256"/>
      <c r="H494" s="37"/>
      <c r="BJ494" s="164"/>
      <c r="BK494" s="165"/>
    </row>
    <row r="495" spans="1:63" ht="52.5" x14ac:dyDescent="0.2">
      <c r="A495" s="174" t="s">
        <v>570</v>
      </c>
      <c r="B495" s="40" t="s">
        <v>1324</v>
      </c>
      <c r="C495" s="33" t="s">
        <v>1611</v>
      </c>
      <c r="D495" s="72" t="s">
        <v>1325</v>
      </c>
      <c r="E495" s="71" t="s">
        <v>1326</v>
      </c>
      <c r="F495" s="255" t="s">
        <v>1610</v>
      </c>
      <c r="G495" s="256"/>
      <c r="H495" s="78"/>
      <c r="BJ495" s="164"/>
      <c r="BK495" s="165"/>
    </row>
    <row r="496" spans="1:63" ht="12.75" x14ac:dyDescent="0.2">
      <c r="A496" s="167"/>
      <c r="B496" s="51"/>
      <c r="C496" s="52"/>
      <c r="D496" s="53"/>
      <c r="E496" s="52"/>
      <c r="F496" s="54">
        <v>1</v>
      </c>
      <c r="G496" s="55"/>
      <c r="H496" s="55">
        <f t="shared" si="20"/>
        <v>0</v>
      </c>
      <c r="BJ496" s="164"/>
      <c r="BK496" s="165"/>
    </row>
    <row r="497" spans="1:63" ht="12.75" x14ac:dyDescent="0.2">
      <c r="A497" s="166" t="s">
        <v>571</v>
      </c>
      <c r="B497" s="27" t="s">
        <v>572</v>
      </c>
      <c r="C497" s="28"/>
      <c r="D497" s="28"/>
      <c r="E497" s="28"/>
      <c r="F497" s="29">
        <v>1</v>
      </c>
      <c r="G497" s="30"/>
      <c r="H497" s="31">
        <f t="shared" si="20"/>
        <v>0</v>
      </c>
      <c r="BJ497" s="164"/>
      <c r="BK497" s="165"/>
    </row>
    <row r="498" spans="1:63" ht="38.25" x14ac:dyDescent="0.2">
      <c r="A498" s="161" t="s">
        <v>573</v>
      </c>
      <c r="B498" s="40" t="s">
        <v>1327</v>
      </c>
      <c r="C498" s="33" t="s">
        <v>1611</v>
      </c>
      <c r="D498" s="34" t="s">
        <v>1328</v>
      </c>
      <c r="E498" s="33"/>
      <c r="F498" s="255" t="s">
        <v>1610</v>
      </c>
      <c r="G498" s="256"/>
      <c r="H498" s="37"/>
      <c r="BJ498" s="164"/>
      <c r="BK498" s="165"/>
    </row>
    <row r="499" spans="1:63" ht="178.5" x14ac:dyDescent="0.2">
      <c r="A499" s="161" t="s">
        <v>574</v>
      </c>
      <c r="B499" s="242" t="s">
        <v>1642</v>
      </c>
      <c r="C499" s="33" t="s">
        <v>1611</v>
      </c>
      <c r="D499" s="72" t="s">
        <v>1641</v>
      </c>
      <c r="E499" s="71" t="s">
        <v>1585</v>
      </c>
      <c r="F499" s="255" t="s">
        <v>1610</v>
      </c>
      <c r="G499" s="256"/>
      <c r="H499" s="37"/>
      <c r="BJ499" s="164"/>
      <c r="BK499" s="165"/>
    </row>
    <row r="500" spans="1:63" ht="25.5" x14ac:dyDescent="0.2">
      <c r="A500" s="161" t="s">
        <v>575</v>
      </c>
      <c r="B500" s="203" t="s">
        <v>1329</v>
      </c>
      <c r="C500" s="33" t="s">
        <v>1611</v>
      </c>
      <c r="D500" s="71"/>
      <c r="E500" s="71"/>
      <c r="F500" s="255" t="s">
        <v>1610</v>
      </c>
      <c r="G500" s="256"/>
      <c r="H500" s="37"/>
      <c r="BJ500" s="164"/>
      <c r="BK500" s="165"/>
    </row>
    <row r="501" spans="1:63" ht="12.75" x14ac:dyDescent="0.2">
      <c r="A501" s="161" t="s">
        <v>576</v>
      </c>
      <c r="B501" s="203" t="s">
        <v>45</v>
      </c>
      <c r="C501" s="33" t="s">
        <v>1611</v>
      </c>
      <c r="D501" s="71"/>
      <c r="E501" s="71"/>
      <c r="F501" s="255" t="s">
        <v>1610</v>
      </c>
      <c r="G501" s="256"/>
      <c r="H501" s="37"/>
      <c r="BJ501" s="164"/>
      <c r="BK501" s="165"/>
    </row>
    <row r="502" spans="1:63" ht="12.75" x14ac:dyDescent="0.2">
      <c r="A502" s="161" t="s">
        <v>577</v>
      </c>
      <c r="B502" s="79" t="s">
        <v>1330</v>
      </c>
      <c r="C502" s="33" t="s">
        <v>1611</v>
      </c>
      <c r="D502" s="71"/>
      <c r="E502" s="71"/>
      <c r="F502" s="255" t="s">
        <v>1610</v>
      </c>
      <c r="G502" s="256"/>
      <c r="H502" s="37"/>
      <c r="BJ502" s="164"/>
      <c r="BK502" s="165"/>
    </row>
    <row r="503" spans="1:63" ht="12.75" x14ac:dyDescent="0.2">
      <c r="A503" s="161" t="s">
        <v>578</v>
      </c>
      <c r="B503" s="79" t="s">
        <v>1331</v>
      </c>
      <c r="C503" s="33" t="s">
        <v>1611</v>
      </c>
      <c r="D503" s="71"/>
      <c r="E503" s="71"/>
      <c r="F503" s="255" t="s">
        <v>1610</v>
      </c>
      <c r="G503" s="256"/>
      <c r="H503" s="37"/>
      <c r="BJ503" s="164"/>
      <c r="BK503" s="165"/>
    </row>
    <row r="504" spans="1:63" ht="12.75" x14ac:dyDescent="0.2">
      <c r="A504" s="161" t="s">
        <v>579</v>
      </c>
      <c r="B504" s="76" t="s">
        <v>1332</v>
      </c>
      <c r="C504" s="33" t="s">
        <v>1611</v>
      </c>
      <c r="D504" s="71"/>
      <c r="E504" s="71"/>
      <c r="F504" s="255" t="s">
        <v>1610</v>
      </c>
      <c r="G504" s="256"/>
      <c r="H504" s="37"/>
      <c r="BJ504" s="164"/>
      <c r="BK504" s="165"/>
    </row>
    <row r="505" spans="1:63" ht="25.5" x14ac:dyDescent="0.2">
      <c r="A505" s="161" t="s">
        <v>580</v>
      </c>
      <c r="B505" s="76" t="s">
        <v>1333</v>
      </c>
      <c r="C505" s="33" t="s">
        <v>1611</v>
      </c>
      <c r="D505" s="71"/>
      <c r="E505" s="71"/>
      <c r="F505" s="255" t="s">
        <v>1610</v>
      </c>
      <c r="G505" s="256"/>
      <c r="H505" s="37"/>
      <c r="BJ505" s="164"/>
      <c r="BK505" s="165"/>
    </row>
    <row r="506" spans="1:63" ht="12.75" x14ac:dyDescent="0.2">
      <c r="A506" s="161" t="s">
        <v>581</v>
      </c>
      <c r="B506" s="76" t="s">
        <v>1334</v>
      </c>
      <c r="C506" s="33" t="s">
        <v>1611</v>
      </c>
      <c r="D506" s="71"/>
      <c r="E506" s="71"/>
      <c r="F506" s="255" t="s">
        <v>1610</v>
      </c>
      <c r="G506" s="256"/>
      <c r="H506" s="37"/>
      <c r="BJ506" s="164"/>
      <c r="BK506" s="165"/>
    </row>
    <row r="507" spans="1:63" ht="12.75" x14ac:dyDescent="0.2">
      <c r="A507" s="161" t="s">
        <v>582</v>
      </c>
      <c r="B507" s="32" t="s">
        <v>1335</v>
      </c>
      <c r="C507" s="33" t="s">
        <v>1611</v>
      </c>
      <c r="D507" s="33"/>
      <c r="E507" s="33"/>
      <c r="F507" s="255" t="s">
        <v>1610</v>
      </c>
      <c r="G507" s="256"/>
      <c r="H507" s="37"/>
      <c r="BJ507" s="164"/>
      <c r="BK507" s="165"/>
    </row>
    <row r="508" spans="1:63" ht="25.5" x14ac:dyDescent="0.2">
      <c r="A508" s="161" t="s">
        <v>1336</v>
      </c>
      <c r="B508" s="76" t="s">
        <v>1337</v>
      </c>
      <c r="C508" s="33" t="s">
        <v>1611</v>
      </c>
      <c r="D508" s="71"/>
      <c r="E508" s="71"/>
      <c r="F508" s="255" t="s">
        <v>1610</v>
      </c>
      <c r="G508" s="256"/>
      <c r="H508" s="37"/>
      <c r="BJ508" s="164"/>
      <c r="BK508" s="165"/>
    </row>
    <row r="509" spans="1:63" ht="25.5" x14ac:dyDescent="0.2">
      <c r="A509" s="161" t="s">
        <v>583</v>
      </c>
      <c r="B509" s="32" t="s">
        <v>1338</v>
      </c>
      <c r="C509" s="33" t="s">
        <v>1611</v>
      </c>
      <c r="D509" s="33"/>
      <c r="E509" s="33"/>
      <c r="F509" s="255" t="s">
        <v>1610</v>
      </c>
      <c r="G509" s="256"/>
      <c r="H509" s="37"/>
      <c r="BJ509" s="164"/>
      <c r="BK509" s="165"/>
    </row>
    <row r="510" spans="1:63" ht="89.25" x14ac:dyDescent="0.2">
      <c r="A510" s="161" t="s">
        <v>585</v>
      </c>
      <c r="B510" s="85" t="s">
        <v>1339</v>
      </c>
      <c r="C510" s="33" t="s">
        <v>1611</v>
      </c>
      <c r="D510" s="33"/>
      <c r="E510" s="33"/>
      <c r="F510" s="255" t="s">
        <v>1610</v>
      </c>
      <c r="G510" s="256"/>
      <c r="H510" s="37"/>
      <c r="BJ510" s="164"/>
      <c r="BK510" s="165"/>
    </row>
    <row r="511" spans="1:63" ht="76.5" x14ac:dyDescent="0.2">
      <c r="A511" s="161" t="s">
        <v>586</v>
      </c>
      <c r="B511" s="204" t="s">
        <v>1647</v>
      </c>
      <c r="C511" s="33" t="s">
        <v>1611</v>
      </c>
      <c r="D511" s="72" t="s">
        <v>1340</v>
      </c>
      <c r="E511" s="71"/>
      <c r="F511" s="255" t="s">
        <v>1610</v>
      </c>
      <c r="G511" s="256"/>
      <c r="H511" s="37"/>
      <c r="BJ511" s="164"/>
      <c r="BK511" s="165"/>
    </row>
    <row r="512" spans="1:63" ht="267.75" x14ac:dyDescent="0.2">
      <c r="A512" s="161" t="s">
        <v>587</v>
      </c>
      <c r="B512" s="243" t="s">
        <v>1643</v>
      </c>
      <c r="C512" s="33" t="s">
        <v>1611</v>
      </c>
      <c r="D512" s="72" t="s">
        <v>1641</v>
      </c>
      <c r="E512" s="71" t="s">
        <v>1341</v>
      </c>
      <c r="F512" s="255" t="s">
        <v>1610</v>
      </c>
      <c r="G512" s="256"/>
      <c r="H512" s="37"/>
      <c r="BJ512" s="164"/>
      <c r="BK512" s="165"/>
    </row>
    <row r="513" spans="1:63" ht="178.5" x14ac:dyDescent="0.2">
      <c r="A513" s="161" t="s">
        <v>588</v>
      </c>
      <c r="B513" s="40" t="s">
        <v>1644</v>
      </c>
      <c r="C513" s="33" t="s">
        <v>1611</v>
      </c>
      <c r="D513" s="41"/>
      <c r="E513" s="41"/>
      <c r="F513" s="255" t="s">
        <v>1610</v>
      </c>
      <c r="G513" s="256"/>
      <c r="H513" s="37"/>
      <c r="BJ513" s="164"/>
      <c r="BK513" s="165"/>
    </row>
    <row r="514" spans="1:63" ht="25.5" x14ac:dyDescent="0.2">
      <c r="A514" s="161" t="s">
        <v>1342</v>
      </c>
      <c r="B514" s="76" t="s">
        <v>1645</v>
      </c>
      <c r="C514" s="33" t="s">
        <v>1611</v>
      </c>
      <c r="D514" s="71"/>
      <c r="E514" s="71"/>
      <c r="F514" s="255" t="s">
        <v>1610</v>
      </c>
      <c r="G514" s="256"/>
      <c r="H514" s="37"/>
      <c r="BJ514" s="164"/>
      <c r="BK514" s="165"/>
    </row>
    <row r="515" spans="1:63" ht="25.5" x14ac:dyDescent="0.2">
      <c r="A515" s="161" t="s">
        <v>1343</v>
      </c>
      <c r="B515" s="32" t="s">
        <v>1646</v>
      </c>
      <c r="C515" s="33" t="s">
        <v>1611</v>
      </c>
      <c r="D515" s="33"/>
      <c r="E515" s="33"/>
      <c r="F515" s="255" t="s">
        <v>1610</v>
      </c>
      <c r="G515" s="256"/>
      <c r="H515" s="37"/>
      <c r="BJ515" s="164"/>
      <c r="BK515" s="165"/>
    </row>
    <row r="516" spans="1:63" ht="38.25" x14ac:dyDescent="0.2">
      <c r="A516" s="161" t="s">
        <v>589</v>
      </c>
      <c r="B516" s="40" t="s">
        <v>1344</v>
      </c>
      <c r="C516" s="33" t="s">
        <v>1611</v>
      </c>
      <c r="D516" s="81" t="s">
        <v>590</v>
      </c>
      <c r="E516" s="83"/>
      <c r="F516" s="255" t="s">
        <v>1610</v>
      </c>
      <c r="G516" s="256"/>
      <c r="H516" s="37"/>
      <c r="BJ516" s="164"/>
      <c r="BK516" s="165"/>
    </row>
    <row r="517" spans="1:63" ht="76.5" x14ac:dyDescent="0.2">
      <c r="A517" s="161" t="s">
        <v>591</v>
      </c>
      <c r="B517" s="204" t="s">
        <v>1647</v>
      </c>
      <c r="C517" s="33" t="s">
        <v>1611</v>
      </c>
      <c r="D517" s="72" t="s">
        <v>1340</v>
      </c>
      <c r="E517" s="71"/>
      <c r="F517" s="255" t="s">
        <v>1610</v>
      </c>
      <c r="G517" s="256"/>
      <c r="H517" s="37"/>
      <c r="BJ517" s="164"/>
      <c r="BK517" s="165"/>
    </row>
    <row r="518" spans="1:63" ht="243.75" x14ac:dyDescent="0.2">
      <c r="A518" s="161" t="s">
        <v>592</v>
      </c>
      <c r="B518" s="241" t="s">
        <v>1656</v>
      </c>
      <c r="C518" s="33" t="s">
        <v>1611</v>
      </c>
      <c r="D518" s="41" t="s">
        <v>1655</v>
      </c>
      <c r="E518" s="41" t="s">
        <v>1586</v>
      </c>
      <c r="F518" s="255" t="s">
        <v>1610</v>
      </c>
      <c r="G518" s="256"/>
      <c r="H518" s="37"/>
      <c r="BJ518" s="164"/>
      <c r="BK518" s="165"/>
    </row>
    <row r="519" spans="1:63" ht="12.75" x14ac:dyDescent="0.2">
      <c r="A519" s="161" t="s">
        <v>593</v>
      </c>
      <c r="B519" s="85" t="s">
        <v>1345</v>
      </c>
      <c r="C519" s="33" t="s">
        <v>1611</v>
      </c>
      <c r="D519" s="41"/>
      <c r="E519" s="41"/>
      <c r="F519" s="255" t="s">
        <v>1610</v>
      </c>
      <c r="G519" s="256"/>
      <c r="H519" s="37"/>
      <c r="BJ519" s="164"/>
      <c r="BK519" s="165"/>
    </row>
    <row r="520" spans="1:63" ht="12.75" x14ac:dyDescent="0.2">
      <c r="A520" s="161" t="s">
        <v>594</v>
      </c>
      <c r="B520" s="85" t="s">
        <v>1346</v>
      </c>
      <c r="C520" s="33" t="s">
        <v>1611</v>
      </c>
      <c r="D520" s="41"/>
      <c r="E520" s="41"/>
      <c r="F520" s="255" t="s">
        <v>1610</v>
      </c>
      <c r="G520" s="256"/>
      <c r="H520" s="37"/>
      <c r="BJ520" s="164"/>
      <c r="BK520" s="165"/>
    </row>
    <row r="521" spans="1:63" ht="12.75" x14ac:dyDescent="0.2">
      <c r="A521" s="161" t="s">
        <v>595</v>
      </c>
      <c r="B521" s="85" t="s">
        <v>1347</v>
      </c>
      <c r="C521" s="33" t="s">
        <v>1611</v>
      </c>
      <c r="D521" s="41"/>
      <c r="E521" s="41"/>
      <c r="F521" s="255" t="s">
        <v>1610</v>
      </c>
      <c r="G521" s="256"/>
      <c r="H521" s="37"/>
      <c r="BJ521" s="164"/>
      <c r="BK521" s="165"/>
    </row>
    <row r="522" spans="1:63" ht="12.75" x14ac:dyDescent="0.2">
      <c r="A522" s="161" t="s">
        <v>596</v>
      </c>
      <c r="B522" s="85" t="s">
        <v>1348</v>
      </c>
      <c r="C522" s="33" t="s">
        <v>1611</v>
      </c>
      <c r="D522" s="41"/>
      <c r="E522" s="41"/>
      <c r="F522" s="255" t="s">
        <v>1610</v>
      </c>
      <c r="G522" s="256"/>
      <c r="H522" s="37"/>
      <c r="BJ522" s="164"/>
      <c r="BK522" s="165"/>
    </row>
    <row r="523" spans="1:63" ht="12.75" x14ac:dyDescent="0.2">
      <c r="A523" s="161" t="s">
        <v>597</v>
      </c>
      <c r="B523" s="85" t="s">
        <v>1349</v>
      </c>
      <c r="C523" s="80" t="s">
        <v>1613</v>
      </c>
      <c r="D523" s="41"/>
      <c r="E523" s="41"/>
      <c r="F523" s="255" t="s">
        <v>1610</v>
      </c>
      <c r="G523" s="256"/>
      <c r="H523" s="37"/>
      <c r="BJ523" s="164"/>
      <c r="BK523" s="165"/>
    </row>
    <row r="524" spans="1:63" ht="12.75" x14ac:dyDescent="0.2">
      <c r="A524" s="161" t="s">
        <v>598</v>
      </c>
      <c r="B524" s="85" t="s">
        <v>1350</v>
      </c>
      <c r="C524" s="33" t="s">
        <v>1611</v>
      </c>
      <c r="D524" s="41"/>
      <c r="E524" s="41"/>
      <c r="F524" s="255" t="s">
        <v>1610</v>
      </c>
      <c r="G524" s="256"/>
      <c r="H524" s="37"/>
      <c r="BJ524" s="164"/>
      <c r="BK524" s="165"/>
    </row>
    <row r="525" spans="1:63" ht="12.75" x14ac:dyDescent="0.2">
      <c r="A525" s="161" t="s">
        <v>599</v>
      </c>
      <c r="B525" s="85" t="s">
        <v>1351</v>
      </c>
      <c r="C525" s="33" t="s">
        <v>1611</v>
      </c>
      <c r="D525" s="41"/>
      <c r="E525" s="41"/>
      <c r="F525" s="255" t="s">
        <v>1610</v>
      </c>
      <c r="G525" s="256"/>
      <c r="H525" s="37"/>
      <c r="BJ525" s="164"/>
      <c r="BK525" s="165"/>
    </row>
    <row r="526" spans="1:63" ht="25.5" x14ac:dyDescent="0.2">
      <c r="A526" s="161" t="s">
        <v>1352</v>
      </c>
      <c r="B526" s="76" t="s">
        <v>1353</v>
      </c>
      <c r="C526" s="33" t="s">
        <v>1611</v>
      </c>
      <c r="D526" s="71"/>
      <c r="E526" s="71"/>
      <c r="F526" s="255" t="s">
        <v>1610</v>
      </c>
      <c r="G526" s="256"/>
      <c r="H526" s="37"/>
      <c r="BJ526" s="164"/>
      <c r="BK526" s="165"/>
    </row>
    <row r="527" spans="1:63" ht="25.5" x14ac:dyDescent="0.2">
      <c r="A527" s="161" t="s">
        <v>1354</v>
      </c>
      <c r="B527" s="76" t="s">
        <v>1355</v>
      </c>
      <c r="C527" s="33" t="s">
        <v>1611</v>
      </c>
      <c r="D527" s="71"/>
      <c r="E527" s="71"/>
      <c r="F527" s="255" t="s">
        <v>1610</v>
      </c>
      <c r="G527" s="256"/>
      <c r="H527" s="37"/>
      <c r="BJ527" s="164"/>
      <c r="BK527" s="165"/>
    </row>
    <row r="528" spans="1:63" ht="25.5" x14ac:dyDescent="0.2">
      <c r="A528" s="161" t="s">
        <v>1356</v>
      </c>
      <c r="B528" s="76" t="s">
        <v>1357</v>
      </c>
      <c r="C528" s="33" t="s">
        <v>1611</v>
      </c>
      <c r="D528" s="71"/>
      <c r="E528" s="71"/>
      <c r="F528" s="255" t="s">
        <v>1610</v>
      </c>
      <c r="G528" s="256"/>
      <c r="H528" s="37"/>
      <c r="BJ528" s="164"/>
      <c r="BK528" s="165"/>
    </row>
    <row r="529" spans="1:63" ht="102" x14ac:dyDescent="0.2">
      <c r="A529" s="161" t="s">
        <v>1560</v>
      </c>
      <c r="B529" s="85" t="s">
        <v>1358</v>
      </c>
      <c r="C529" s="33" t="s">
        <v>1611</v>
      </c>
      <c r="D529" s="71"/>
      <c r="E529" s="71"/>
      <c r="F529" s="255" t="s">
        <v>1610</v>
      </c>
      <c r="G529" s="256"/>
      <c r="H529" s="37"/>
      <c r="BJ529" s="164"/>
      <c r="BK529" s="165"/>
    </row>
    <row r="530" spans="1:63" ht="76.5" x14ac:dyDescent="0.2">
      <c r="A530" s="161" t="s">
        <v>600</v>
      </c>
      <c r="B530" s="204" t="s">
        <v>1650</v>
      </c>
      <c r="C530" s="33" t="s">
        <v>1611</v>
      </c>
      <c r="D530" s="72" t="s">
        <v>1340</v>
      </c>
      <c r="E530" s="71"/>
      <c r="F530" s="255" t="s">
        <v>1610</v>
      </c>
      <c r="G530" s="256"/>
      <c r="H530" s="37"/>
      <c r="BJ530" s="164"/>
      <c r="BK530" s="165"/>
    </row>
    <row r="531" spans="1:63" ht="267.75" x14ac:dyDescent="0.2">
      <c r="A531" s="161" t="s">
        <v>601</v>
      </c>
      <c r="B531" s="243" t="s">
        <v>1648</v>
      </c>
      <c r="C531" s="33" t="s">
        <v>1611</v>
      </c>
      <c r="D531" s="72" t="s">
        <v>1649</v>
      </c>
      <c r="E531" s="71" t="s">
        <v>1663</v>
      </c>
      <c r="F531" s="255" t="s">
        <v>1610</v>
      </c>
      <c r="G531" s="256"/>
      <c r="H531" s="37"/>
      <c r="BJ531" s="164"/>
      <c r="BK531" s="165"/>
    </row>
    <row r="532" spans="1:63" ht="127.5" x14ac:dyDescent="0.2">
      <c r="A532" s="161" t="s">
        <v>602</v>
      </c>
      <c r="B532" s="40" t="s">
        <v>1359</v>
      </c>
      <c r="C532" s="33" t="s">
        <v>1611</v>
      </c>
      <c r="D532" s="41"/>
      <c r="E532" s="41"/>
      <c r="F532" s="255" t="s">
        <v>1610</v>
      </c>
      <c r="G532" s="256"/>
      <c r="H532" s="37"/>
      <c r="BJ532" s="164"/>
      <c r="BK532" s="165"/>
    </row>
    <row r="533" spans="1:63" ht="25.5" x14ac:dyDescent="0.2">
      <c r="A533" s="161" t="s">
        <v>1360</v>
      </c>
      <c r="B533" s="76" t="s">
        <v>1651</v>
      </c>
      <c r="C533" s="33" t="s">
        <v>1611</v>
      </c>
      <c r="D533" s="71"/>
      <c r="E533" s="71"/>
      <c r="F533" s="255" t="s">
        <v>1610</v>
      </c>
      <c r="G533" s="256"/>
      <c r="H533" s="37"/>
      <c r="BJ533" s="164"/>
      <c r="BK533" s="165"/>
    </row>
    <row r="534" spans="1:63" ht="25.5" x14ac:dyDescent="0.2">
      <c r="A534" s="161" t="s">
        <v>1361</v>
      </c>
      <c r="B534" s="76" t="s">
        <v>1652</v>
      </c>
      <c r="C534" s="33" t="s">
        <v>1611</v>
      </c>
      <c r="D534" s="71"/>
      <c r="E534" s="71"/>
      <c r="F534" s="255" t="s">
        <v>1610</v>
      </c>
      <c r="G534" s="256"/>
      <c r="H534" s="37"/>
      <c r="BJ534" s="164"/>
      <c r="BK534" s="165"/>
    </row>
    <row r="535" spans="1:63" ht="51" x14ac:dyDescent="0.2">
      <c r="A535" s="161" t="s">
        <v>603</v>
      </c>
      <c r="B535" s="40" t="s">
        <v>1362</v>
      </c>
      <c r="C535" s="33" t="s">
        <v>1611</v>
      </c>
      <c r="D535" s="72" t="s">
        <v>1363</v>
      </c>
      <c r="E535" s="71"/>
      <c r="F535" s="255" t="s">
        <v>1610</v>
      </c>
      <c r="G535" s="256"/>
      <c r="H535" s="37"/>
      <c r="BJ535" s="164"/>
      <c r="BK535" s="165"/>
    </row>
    <row r="536" spans="1:63" ht="45" x14ac:dyDescent="0.2">
      <c r="A536" s="161" t="s">
        <v>604</v>
      </c>
      <c r="B536" s="86" t="s">
        <v>1556</v>
      </c>
      <c r="C536" s="33" t="s">
        <v>1611</v>
      </c>
      <c r="D536" s="87" t="s">
        <v>906</v>
      </c>
      <c r="E536" s="35" t="s">
        <v>905</v>
      </c>
      <c r="F536" s="255" t="s">
        <v>1610</v>
      </c>
      <c r="G536" s="256"/>
      <c r="H536" s="37"/>
      <c r="BJ536" s="164"/>
      <c r="BK536" s="165"/>
    </row>
    <row r="537" spans="1:63" ht="25.5" x14ac:dyDescent="0.2">
      <c r="A537" s="161" t="s">
        <v>1364</v>
      </c>
      <c r="B537" s="76" t="s">
        <v>1365</v>
      </c>
      <c r="C537" s="33" t="s">
        <v>1611</v>
      </c>
      <c r="D537" s="71"/>
      <c r="E537" s="71"/>
      <c r="F537" s="255" t="s">
        <v>1610</v>
      </c>
      <c r="G537" s="256"/>
      <c r="H537" s="37"/>
      <c r="BJ537" s="164"/>
      <c r="BK537" s="165"/>
    </row>
    <row r="538" spans="1:63" ht="25.5" x14ac:dyDescent="0.2">
      <c r="A538" s="161" t="s">
        <v>1557</v>
      </c>
      <c r="B538" s="76" t="s">
        <v>1558</v>
      </c>
      <c r="C538" s="33" t="s">
        <v>1611</v>
      </c>
      <c r="D538" s="71"/>
      <c r="E538" s="71"/>
      <c r="F538" s="255" t="s">
        <v>1610</v>
      </c>
      <c r="G538" s="256"/>
      <c r="H538" s="37"/>
      <c r="BJ538" s="164"/>
      <c r="BK538" s="165"/>
    </row>
    <row r="539" spans="1:63" ht="38.25" x14ac:dyDescent="0.2">
      <c r="A539" s="161" t="s">
        <v>605</v>
      </c>
      <c r="B539" s="66" t="s">
        <v>1366</v>
      </c>
      <c r="C539" s="33" t="s">
        <v>1611</v>
      </c>
      <c r="D539" s="72" t="s">
        <v>1367</v>
      </c>
      <c r="E539" s="71"/>
      <c r="F539" s="255" t="s">
        <v>1610</v>
      </c>
      <c r="G539" s="256"/>
      <c r="H539" s="37"/>
      <c r="BJ539" s="164"/>
      <c r="BK539" s="165"/>
    </row>
    <row r="540" spans="1:63" ht="231" x14ac:dyDescent="0.2">
      <c r="A540" s="161" t="s">
        <v>606</v>
      </c>
      <c r="B540" s="241" t="s">
        <v>1659</v>
      </c>
      <c r="C540" s="33" t="s">
        <v>1611</v>
      </c>
      <c r="D540" s="72" t="s">
        <v>1658</v>
      </c>
      <c r="E540" s="72" t="s">
        <v>1587</v>
      </c>
      <c r="F540" s="255" t="s">
        <v>1610</v>
      </c>
      <c r="G540" s="256"/>
      <c r="H540" s="37"/>
      <c r="BJ540" s="164"/>
      <c r="BK540" s="165"/>
    </row>
    <row r="541" spans="1:63" ht="12.75" x14ac:dyDescent="0.2">
      <c r="A541" s="161" t="s">
        <v>607</v>
      </c>
      <c r="B541" s="85" t="s">
        <v>1368</v>
      </c>
      <c r="C541" s="33" t="s">
        <v>1611</v>
      </c>
      <c r="D541" s="73"/>
      <c r="E541" s="38"/>
      <c r="F541" s="255" t="s">
        <v>1610</v>
      </c>
      <c r="G541" s="256"/>
      <c r="H541" s="37"/>
      <c r="BJ541" s="164"/>
      <c r="BK541" s="165"/>
    </row>
    <row r="542" spans="1:63" ht="12.75" x14ac:dyDescent="0.2">
      <c r="A542" s="161" t="s">
        <v>1369</v>
      </c>
      <c r="B542" s="85" t="s">
        <v>1370</v>
      </c>
      <c r="C542" s="80" t="s">
        <v>1614</v>
      </c>
      <c r="D542" s="73"/>
      <c r="E542" s="38"/>
      <c r="F542" s="255" t="s">
        <v>1610</v>
      </c>
      <c r="G542" s="256"/>
      <c r="H542" s="37"/>
      <c r="BJ542" s="164"/>
      <c r="BK542" s="165"/>
    </row>
    <row r="543" spans="1:63" ht="12.75" x14ac:dyDescent="0.2">
      <c r="A543" s="161" t="s">
        <v>1371</v>
      </c>
      <c r="B543" s="85" t="s">
        <v>1372</v>
      </c>
      <c r="C543" s="80" t="s">
        <v>1614</v>
      </c>
      <c r="D543" s="73"/>
      <c r="E543" s="38"/>
      <c r="F543" s="255" t="s">
        <v>1610</v>
      </c>
      <c r="G543" s="256"/>
      <c r="H543" s="37"/>
      <c r="BJ543" s="164"/>
      <c r="BK543" s="165"/>
    </row>
    <row r="544" spans="1:63" ht="12.75" x14ac:dyDescent="0.2">
      <c r="A544" s="161" t="s">
        <v>1373</v>
      </c>
      <c r="B544" s="85" t="s">
        <v>1374</v>
      </c>
      <c r="C544" s="80" t="s">
        <v>1611</v>
      </c>
      <c r="D544" s="73"/>
      <c r="E544" s="38"/>
      <c r="F544" s="255" t="s">
        <v>1610</v>
      </c>
      <c r="G544" s="256"/>
      <c r="H544" s="37"/>
      <c r="BJ544" s="164"/>
      <c r="BK544" s="165"/>
    </row>
    <row r="545" spans="1:63" ht="12.75" x14ac:dyDescent="0.2">
      <c r="A545" s="161" t="s">
        <v>1375</v>
      </c>
      <c r="B545" s="85" t="s">
        <v>1376</v>
      </c>
      <c r="C545" s="80" t="s">
        <v>1614</v>
      </c>
      <c r="D545" s="73"/>
      <c r="E545" s="38"/>
      <c r="F545" s="255" t="s">
        <v>1610</v>
      </c>
      <c r="G545" s="256"/>
      <c r="H545" s="37"/>
      <c r="BJ545" s="164"/>
      <c r="BK545" s="165"/>
    </row>
    <row r="546" spans="1:63" ht="12.75" x14ac:dyDescent="0.2">
      <c r="A546" s="161" t="s">
        <v>1377</v>
      </c>
      <c r="B546" s="85" t="s">
        <v>1378</v>
      </c>
      <c r="C546" s="80" t="s">
        <v>1611</v>
      </c>
      <c r="D546" s="73"/>
      <c r="E546" s="38"/>
      <c r="F546" s="255" t="s">
        <v>1610</v>
      </c>
      <c r="G546" s="256"/>
      <c r="H546" s="37"/>
      <c r="BJ546" s="164"/>
      <c r="BK546" s="165"/>
    </row>
    <row r="547" spans="1:63" ht="12.75" x14ac:dyDescent="0.2">
      <c r="A547" s="161" t="s">
        <v>1379</v>
      </c>
      <c r="B547" s="85" t="s">
        <v>1380</v>
      </c>
      <c r="C547" s="80" t="s">
        <v>1613</v>
      </c>
      <c r="D547" s="73"/>
      <c r="E547" s="38"/>
      <c r="F547" s="255" t="s">
        <v>1610</v>
      </c>
      <c r="G547" s="256"/>
      <c r="H547" s="37"/>
      <c r="BJ547" s="164"/>
      <c r="BK547" s="165"/>
    </row>
    <row r="548" spans="1:63" ht="25.5" x14ac:dyDescent="0.2">
      <c r="A548" s="161" t="s">
        <v>1381</v>
      </c>
      <c r="B548" s="76" t="s">
        <v>1382</v>
      </c>
      <c r="C548" s="80" t="s">
        <v>1611</v>
      </c>
      <c r="D548" s="71"/>
      <c r="E548" s="71"/>
      <c r="F548" s="255" t="s">
        <v>1610</v>
      </c>
      <c r="G548" s="256"/>
      <c r="H548" s="37"/>
      <c r="BJ548" s="164"/>
      <c r="BK548" s="165"/>
    </row>
    <row r="549" spans="1:63" ht="25.5" x14ac:dyDescent="0.2">
      <c r="A549" s="161" t="s">
        <v>1383</v>
      </c>
      <c r="B549" s="76" t="s">
        <v>1384</v>
      </c>
      <c r="C549" s="80" t="s">
        <v>1611</v>
      </c>
      <c r="D549" s="71"/>
      <c r="E549" s="71"/>
      <c r="F549" s="255" t="s">
        <v>1610</v>
      </c>
      <c r="G549" s="256"/>
      <c r="H549" s="37"/>
      <c r="BJ549" s="164"/>
      <c r="BK549" s="165"/>
    </row>
    <row r="550" spans="1:63" ht="25.5" x14ac:dyDescent="0.2">
      <c r="A550" s="161" t="s">
        <v>1385</v>
      </c>
      <c r="B550" s="76" t="s">
        <v>1386</v>
      </c>
      <c r="C550" s="80" t="s">
        <v>1611</v>
      </c>
      <c r="D550" s="71"/>
      <c r="E550" s="71"/>
      <c r="F550" s="255" t="s">
        <v>1610</v>
      </c>
      <c r="G550" s="256"/>
      <c r="H550" s="37"/>
      <c r="BJ550" s="164"/>
      <c r="BK550" s="165"/>
    </row>
    <row r="551" spans="1:63" ht="38.25" x14ac:dyDescent="0.2">
      <c r="A551" s="161" t="s">
        <v>608</v>
      </c>
      <c r="B551" s="66" t="s">
        <v>1387</v>
      </c>
      <c r="C551" s="71" t="s">
        <v>1611</v>
      </c>
      <c r="D551" s="34" t="s">
        <v>1388</v>
      </c>
      <c r="E551" s="71"/>
      <c r="F551" s="255" t="s">
        <v>1610</v>
      </c>
      <c r="G551" s="256"/>
      <c r="H551" s="37"/>
      <c r="BJ551" s="164"/>
      <c r="BK551" s="165"/>
    </row>
    <row r="552" spans="1:63" ht="231" x14ac:dyDescent="0.2">
      <c r="A552" s="161" t="s">
        <v>609</v>
      </c>
      <c r="B552" s="241" t="s">
        <v>1659</v>
      </c>
      <c r="C552" s="33" t="s">
        <v>1611</v>
      </c>
      <c r="D552" s="72" t="s">
        <v>1658</v>
      </c>
      <c r="E552" s="72" t="s">
        <v>1587</v>
      </c>
      <c r="F552" s="255" t="s">
        <v>1610</v>
      </c>
      <c r="G552" s="256"/>
      <c r="H552" s="37"/>
      <c r="BJ552" s="164"/>
      <c r="BK552" s="165"/>
    </row>
    <row r="553" spans="1:63" ht="12.75" x14ac:dyDescent="0.2">
      <c r="A553" s="161" t="s">
        <v>610</v>
      </c>
      <c r="B553" s="85" t="s">
        <v>1389</v>
      </c>
      <c r="C553" s="80" t="s">
        <v>1611</v>
      </c>
      <c r="D553" s="73"/>
      <c r="E553" s="38"/>
      <c r="F553" s="255" t="s">
        <v>1610</v>
      </c>
      <c r="G553" s="256"/>
      <c r="H553" s="37"/>
      <c r="BJ553" s="164"/>
      <c r="BK553" s="165"/>
    </row>
    <row r="554" spans="1:63" ht="12.75" x14ac:dyDescent="0.2">
      <c r="A554" s="161" t="s">
        <v>1390</v>
      </c>
      <c r="B554" s="85" t="s">
        <v>1391</v>
      </c>
      <c r="C554" s="80" t="s">
        <v>1614</v>
      </c>
      <c r="D554" s="73"/>
      <c r="E554" s="38"/>
      <c r="F554" s="255" t="s">
        <v>1610</v>
      </c>
      <c r="G554" s="256"/>
      <c r="H554" s="37"/>
      <c r="BJ554" s="164"/>
      <c r="BK554" s="165"/>
    </row>
    <row r="555" spans="1:63" ht="12.75" x14ac:dyDescent="0.2">
      <c r="A555" s="161" t="s">
        <v>1392</v>
      </c>
      <c r="B555" s="85" t="s">
        <v>1393</v>
      </c>
      <c r="C555" s="80" t="s">
        <v>1614</v>
      </c>
      <c r="D555" s="73"/>
      <c r="E555" s="38"/>
      <c r="F555" s="255" t="s">
        <v>1610</v>
      </c>
      <c r="G555" s="256"/>
      <c r="H555" s="37"/>
      <c r="BJ555" s="164"/>
      <c r="BK555" s="165"/>
    </row>
    <row r="556" spans="1:63" ht="12.75" x14ac:dyDescent="0.2">
      <c r="A556" s="161" t="s">
        <v>1394</v>
      </c>
      <c r="B556" s="85" t="s">
        <v>1395</v>
      </c>
      <c r="C556" s="80" t="s">
        <v>1611</v>
      </c>
      <c r="D556" s="73"/>
      <c r="E556" s="38"/>
      <c r="F556" s="255" t="s">
        <v>1610</v>
      </c>
      <c r="G556" s="256"/>
      <c r="H556" s="37"/>
      <c r="BJ556" s="164"/>
      <c r="BK556" s="165"/>
    </row>
    <row r="557" spans="1:63" ht="12.75" x14ac:dyDescent="0.2">
      <c r="A557" s="161" t="s">
        <v>1396</v>
      </c>
      <c r="B557" s="85" t="s">
        <v>1397</v>
      </c>
      <c r="C557" s="80" t="s">
        <v>1614</v>
      </c>
      <c r="D557" s="73"/>
      <c r="E557" s="38"/>
      <c r="F557" s="255" t="s">
        <v>1610</v>
      </c>
      <c r="G557" s="256"/>
      <c r="H557" s="37"/>
      <c r="BJ557" s="164"/>
      <c r="BK557" s="165"/>
    </row>
    <row r="558" spans="1:63" ht="12.75" x14ac:dyDescent="0.2">
      <c r="A558" s="161" t="s">
        <v>1398</v>
      </c>
      <c r="B558" s="85" t="s">
        <v>1399</v>
      </c>
      <c r="C558" s="80" t="s">
        <v>1611</v>
      </c>
      <c r="D558" s="73"/>
      <c r="E558" s="38"/>
      <c r="F558" s="255" t="s">
        <v>1610</v>
      </c>
      <c r="G558" s="256"/>
      <c r="H558" s="37"/>
      <c r="BJ558" s="164"/>
      <c r="BK558" s="165"/>
    </row>
    <row r="559" spans="1:63" ht="12.75" x14ac:dyDescent="0.2">
      <c r="A559" s="161" t="s">
        <v>1400</v>
      </c>
      <c r="B559" s="85" t="s">
        <v>1401</v>
      </c>
      <c r="C559" s="80" t="s">
        <v>1613</v>
      </c>
      <c r="D559" s="73"/>
      <c r="E559" s="38"/>
      <c r="F559" s="255" t="s">
        <v>1610</v>
      </c>
      <c r="G559" s="256"/>
      <c r="H559" s="37"/>
      <c r="BJ559" s="164"/>
      <c r="BK559" s="165"/>
    </row>
    <row r="560" spans="1:63" ht="25.5" x14ac:dyDescent="0.2">
      <c r="A560" s="161" t="s">
        <v>1402</v>
      </c>
      <c r="B560" s="76" t="s">
        <v>1403</v>
      </c>
      <c r="C560" s="80" t="s">
        <v>1611</v>
      </c>
      <c r="D560" s="71"/>
      <c r="E560" s="71"/>
      <c r="F560" s="255" t="s">
        <v>1610</v>
      </c>
      <c r="G560" s="256"/>
      <c r="H560" s="37"/>
      <c r="BJ560" s="164"/>
      <c r="BK560" s="165"/>
    </row>
    <row r="561" spans="1:63" ht="25.5" x14ac:dyDescent="0.2">
      <c r="A561" s="161" t="s">
        <v>1404</v>
      </c>
      <c r="B561" s="76" t="s">
        <v>1405</v>
      </c>
      <c r="C561" s="80" t="s">
        <v>1611</v>
      </c>
      <c r="D561" s="71"/>
      <c r="E561" s="71"/>
      <c r="F561" s="255" t="s">
        <v>1610</v>
      </c>
      <c r="G561" s="256"/>
      <c r="H561" s="37"/>
      <c r="BJ561" s="164"/>
      <c r="BK561" s="165"/>
    </row>
    <row r="562" spans="1:63" ht="25.5" x14ac:dyDescent="0.2">
      <c r="A562" s="161" t="s">
        <v>1406</v>
      </c>
      <c r="B562" s="76" t="s">
        <v>1407</v>
      </c>
      <c r="C562" s="80" t="s">
        <v>1611</v>
      </c>
      <c r="D562" s="71"/>
      <c r="E562" s="71"/>
      <c r="F562" s="255" t="s">
        <v>1610</v>
      </c>
      <c r="G562" s="256"/>
      <c r="H562" s="37"/>
      <c r="BJ562" s="164"/>
      <c r="BK562" s="165"/>
    </row>
    <row r="563" spans="1:63" ht="38.25" x14ac:dyDescent="0.2">
      <c r="A563" s="161" t="s">
        <v>611</v>
      </c>
      <c r="B563" s="66" t="s">
        <v>1387</v>
      </c>
      <c r="C563" s="71" t="s">
        <v>1611</v>
      </c>
      <c r="D563" s="72" t="s">
        <v>1408</v>
      </c>
      <c r="E563" s="71"/>
      <c r="F563" s="255" t="s">
        <v>1610</v>
      </c>
      <c r="G563" s="256"/>
      <c r="H563" s="37"/>
      <c r="BJ563" s="164"/>
      <c r="BK563" s="165"/>
    </row>
    <row r="564" spans="1:63" ht="51" x14ac:dyDescent="0.2">
      <c r="A564" s="161" t="s">
        <v>612</v>
      </c>
      <c r="B564" s="40" t="s">
        <v>1409</v>
      </c>
      <c r="C564" s="71" t="s">
        <v>1611</v>
      </c>
      <c r="D564" s="72" t="s">
        <v>1410</v>
      </c>
      <c r="E564" s="71"/>
      <c r="F564" s="255" t="s">
        <v>1610</v>
      </c>
      <c r="G564" s="256"/>
      <c r="H564" s="37"/>
      <c r="BJ564" s="164"/>
      <c r="BK564" s="165"/>
    </row>
    <row r="565" spans="1:63" ht="140.25" x14ac:dyDescent="0.2">
      <c r="A565" s="161" t="s">
        <v>613</v>
      </c>
      <c r="B565" s="240" t="s">
        <v>1653</v>
      </c>
      <c r="C565" s="72" t="s">
        <v>1611</v>
      </c>
      <c r="D565" s="72" t="s">
        <v>1628</v>
      </c>
      <c r="E565" s="38" t="s">
        <v>1629</v>
      </c>
      <c r="F565" s="255" t="s">
        <v>1610</v>
      </c>
      <c r="G565" s="256"/>
      <c r="H565" s="37"/>
      <c r="BJ565" s="164"/>
      <c r="BK565" s="165"/>
    </row>
    <row r="566" spans="1:63" ht="25.5" x14ac:dyDescent="0.2">
      <c r="A566" s="161" t="s">
        <v>1411</v>
      </c>
      <c r="B566" s="76" t="s">
        <v>1412</v>
      </c>
      <c r="C566" s="80" t="s">
        <v>1611</v>
      </c>
      <c r="D566" s="71"/>
      <c r="E566" s="71"/>
      <c r="F566" s="255" t="s">
        <v>1610</v>
      </c>
      <c r="G566" s="256"/>
      <c r="H566" s="37"/>
      <c r="BJ566" s="164"/>
      <c r="BK566" s="165"/>
    </row>
    <row r="567" spans="1:63" ht="25.5" x14ac:dyDescent="0.2">
      <c r="A567" s="161" t="s">
        <v>614</v>
      </c>
      <c r="B567" s="40" t="s">
        <v>1413</v>
      </c>
      <c r="C567" s="80" t="s">
        <v>1611</v>
      </c>
      <c r="D567" s="41"/>
      <c r="E567" s="71"/>
      <c r="F567" s="255" t="s">
        <v>1610</v>
      </c>
      <c r="G567" s="256"/>
      <c r="H567" s="37"/>
      <c r="BJ567" s="164"/>
      <c r="BK567" s="165"/>
    </row>
    <row r="568" spans="1:63" ht="25.5" x14ac:dyDescent="0.2">
      <c r="A568" s="161" t="s">
        <v>615</v>
      </c>
      <c r="B568" s="40" t="s">
        <v>983</v>
      </c>
      <c r="C568" s="80" t="s">
        <v>1611</v>
      </c>
      <c r="D568" s="72" t="s">
        <v>1414</v>
      </c>
      <c r="E568" s="71"/>
      <c r="F568" s="255" t="s">
        <v>1610</v>
      </c>
      <c r="G568" s="256"/>
      <c r="H568" s="37"/>
      <c r="BJ568" s="164"/>
      <c r="BK568" s="165"/>
    </row>
    <row r="569" spans="1:63" ht="140.25" x14ac:dyDescent="0.2">
      <c r="A569" s="161" t="s">
        <v>616</v>
      </c>
      <c r="B569" s="240" t="s">
        <v>1632</v>
      </c>
      <c r="C569" s="80" t="s">
        <v>1611</v>
      </c>
      <c r="D569" s="72" t="s">
        <v>1630</v>
      </c>
      <c r="E569" s="72" t="s">
        <v>1631</v>
      </c>
      <c r="F569" s="255" t="s">
        <v>1610</v>
      </c>
      <c r="G569" s="256"/>
      <c r="H569" s="37"/>
      <c r="BJ569" s="164"/>
      <c r="BK569" s="165"/>
    </row>
    <row r="570" spans="1:63" ht="25.5" x14ac:dyDescent="0.2">
      <c r="A570" s="161" t="s">
        <v>1565</v>
      </c>
      <c r="B570" s="76" t="s">
        <v>1416</v>
      </c>
      <c r="C570" s="80" t="s">
        <v>1611</v>
      </c>
      <c r="D570" s="71"/>
      <c r="E570" s="71"/>
      <c r="F570" s="255" t="s">
        <v>1610</v>
      </c>
      <c r="G570" s="256"/>
      <c r="H570" s="37"/>
      <c r="BJ570" s="164"/>
      <c r="BK570" s="165"/>
    </row>
    <row r="571" spans="1:63" ht="38.25" x14ac:dyDescent="0.2">
      <c r="A571" s="161" t="s">
        <v>617</v>
      </c>
      <c r="B571" s="40" t="s">
        <v>1417</v>
      </c>
      <c r="C571" s="80" t="s">
        <v>1611</v>
      </c>
      <c r="D571" s="41" t="s">
        <v>378</v>
      </c>
      <c r="E571" s="71"/>
      <c r="F571" s="255" t="s">
        <v>1610</v>
      </c>
      <c r="G571" s="256"/>
      <c r="H571" s="37"/>
      <c r="BJ571" s="164"/>
      <c r="BK571" s="165"/>
    </row>
    <row r="572" spans="1:63" ht="38.25" x14ac:dyDescent="0.2">
      <c r="A572" s="161" t="s">
        <v>618</v>
      </c>
      <c r="B572" s="40" t="s">
        <v>1418</v>
      </c>
      <c r="C572" s="38" t="s">
        <v>1614</v>
      </c>
      <c r="D572" s="41"/>
      <c r="E572" s="41"/>
      <c r="F572" s="255" t="s">
        <v>1610</v>
      </c>
      <c r="G572" s="256"/>
      <c r="H572" s="70"/>
      <c r="BJ572" s="164"/>
      <c r="BK572" s="165"/>
    </row>
    <row r="573" spans="1:63" ht="38.25" x14ac:dyDescent="0.2">
      <c r="A573" s="161" t="s">
        <v>619</v>
      </c>
      <c r="B573" s="40" t="s">
        <v>1344</v>
      </c>
      <c r="C573" s="80" t="s">
        <v>1613</v>
      </c>
      <c r="D573" s="41" t="s">
        <v>1419</v>
      </c>
      <c r="E573" s="41"/>
      <c r="F573" s="255" t="s">
        <v>1610</v>
      </c>
      <c r="G573" s="256"/>
      <c r="H573" s="70"/>
      <c r="BJ573" s="164"/>
      <c r="BK573" s="165"/>
    </row>
    <row r="574" spans="1:63" ht="51" x14ac:dyDescent="0.2">
      <c r="A574" s="161" t="s">
        <v>620</v>
      </c>
      <c r="B574" s="40" t="s">
        <v>1420</v>
      </c>
      <c r="C574" s="41" t="s">
        <v>1613</v>
      </c>
      <c r="D574" s="41"/>
      <c r="E574" s="41" t="s">
        <v>1243</v>
      </c>
      <c r="F574" s="255" t="s">
        <v>1610</v>
      </c>
      <c r="G574" s="256"/>
      <c r="H574" s="70"/>
      <c r="BJ574" s="164"/>
      <c r="BK574" s="165"/>
    </row>
    <row r="575" spans="1:63" ht="63.75" x14ac:dyDescent="0.2">
      <c r="A575" s="161" t="s">
        <v>621</v>
      </c>
      <c r="B575" s="40" t="s">
        <v>1421</v>
      </c>
      <c r="C575" s="38" t="s">
        <v>1616</v>
      </c>
      <c r="D575" s="41" t="s">
        <v>1422</v>
      </c>
      <c r="E575" s="41"/>
      <c r="F575" s="255" t="s">
        <v>1610</v>
      </c>
      <c r="G575" s="256"/>
      <c r="H575" s="70"/>
      <c r="BJ575" s="164"/>
      <c r="BK575" s="165"/>
    </row>
    <row r="576" spans="1:63" ht="51" x14ac:dyDescent="0.2">
      <c r="A576" s="161" t="s">
        <v>622</v>
      </c>
      <c r="B576" s="40" t="s">
        <v>1423</v>
      </c>
      <c r="C576" s="38" t="s">
        <v>1613</v>
      </c>
      <c r="D576" s="41"/>
      <c r="E576" s="71"/>
      <c r="F576" s="255" t="s">
        <v>1610</v>
      </c>
      <c r="G576" s="256"/>
      <c r="H576" s="70"/>
      <c r="BJ576" s="164"/>
      <c r="BK576" s="165"/>
    </row>
    <row r="577" spans="1:63" ht="51" x14ac:dyDescent="0.2">
      <c r="A577" s="161" t="s">
        <v>623</v>
      </c>
      <c r="B577" s="85" t="s">
        <v>1424</v>
      </c>
      <c r="C577" s="38" t="s">
        <v>1611</v>
      </c>
      <c r="D577" s="41"/>
      <c r="E577" s="71" t="s">
        <v>1425</v>
      </c>
      <c r="F577" s="255" t="s">
        <v>1610</v>
      </c>
      <c r="G577" s="256"/>
      <c r="H577" s="70"/>
      <c r="BJ577" s="164"/>
      <c r="BK577" s="165"/>
    </row>
    <row r="578" spans="1:63" ht="127.5" x14ac:dyDescent="0.2">
      <c r="A578" s="161" t="s">
        <v>624</v>
      </c>
      <c r="B578" s="240" t="s">
        <v>1633</v>
      </c>
      <c r="C578" s="38" t="s">
        <v>1611</v>
      </c>
      <c r="D578" s="72" t="s">
        <v>1634</v>
      </c>
      <c r="E578" s="38" t="s">
        <v>1635</v>
      </c>
      <c r="F578" s="255" t="s">
        <v>1610</v>
      </c>
      <c r="G578" s="256"/>
      <c r="H578" s="70"/>
      <c r="BJ578" s="164"/>
      <c r="BK578" s="165"/>
    </row>
    <row r="579" spans="1:63" ht="25.5" x14ac:dyDescent="0.2">
      <c r="A579" s="161" t="s">
        <v>1566</v>
      </c>
      <c r="B579" s="76" t="s">
        <v>1427</v>
      </c>
      <c r="C579" s="80" t="s">
        <v>1611</v>
      </c>
      <c r="D579" s="71"/>
      <c r="E579" s="71"/>
      <c r="F579" s="255" t="s">
        <v>1610</v>
      </c>
      <c r="G579" s="256"/>
      <c r="H579" s="70"/>
      <c r="BJ579" s="164"/>
      <c r="BK579" s="165"/>
    </row>
    <row r="580" spans="1:63" ht="38.25" x14ac:dyDescent="0.2">
      <c r="A580" s="161" t="s">
        <v>625</v>
      </c>
      <c r="B580" s="40" t="s">
        <v>1428</v>
      </c>
      <c r="C580" s="80" t="s">
        <v>1611</v>
      </c>
      <c r="D580" s="41" t="s">
        <v>378</v>
      </c>
      <c r="E580" s="71"/>
      <c r="F580" s="255" t="s">
        <v>1610</v>
      </c>
      <c r="G580" s="256"/>
      <c r="H580" s="70"/>
      <c r="BJ580" s="164"/>
      <c r="BK580" s="165"/>
    </row>
    <row r="581" spans="1:63" ht="25.5" x14ac:dyDescent="0.2">
      <c r="A581" s="161" t="s">
        <v>626</v>
      </c>
      <c r="B581" s="40" t="s">
        <v>996</v>
      </c>
      <c r="C581" s="80" t="s">
        <v>1611</v>
      </c>
      <c r="D581" s="41"/>
      <c r="E581" s="41"/>
      <c r="F581" s="255" t="s">
        <v>1610</v>
      </c>
      <c r="G581" s="256"/>
      <c r="H581" s="39"/>
      <c r="BJ581" s="164"/>
      <c r="BK581" s="165"/>
    </row>
    <row r="582" spans="1:63" ht="12.75" x14ac:dyDescent="0.2">
      <c r="A582" s="161" t="s">
        <v>627</v>
      </c>
      <c r="B582" s="194" t="s">
        <v>133</v>
      </c>
      <c r="C582" s="80" t="s">
        <v>1611</v>
      </c>
      <c r="D582" s="205"/>
      <c r="E582" s="41"/>
      <c r="F582" s="255" t="s">
        <v>1610</v>
      </c>
      <c r="G582" s="256"/>
      <c r="H582" s="39"/>
      <c r="BJ582" s="164"/>
      <c r="BK582" s="165"/>
    </row>
    <row r="583" spans="1:63" ht="38.25" x14ac:dyDescent="0.2">
      <c r="A583" s="161" t="s">
        <v>1429</v>
      </c>
      <c r="B583" s="40" t="s">
        <v>1344</v>
      </c>
      <c r="C583" s="80" t="s">
        <v>1611</v>
      </c>
      <c r="D583" s="239" t="s">
        <v>584</v>
      </c>
      <c r="E583" s="33"/>
      <c r="F583" s="255" t="s">
        <v>1610</v>
      </c>
      <c r="G583" s="256"/>
      <c r="H583" s="62"/>
      <c r="BJ583" s="164"/>
      <c r="BK583" s="165"/>
    </row>
    <row r="584" spans="1:63" ht="12.75" x14ac:dyDescent="0.2">
      <c r="A584" s="167"/>
      <c r="B584" s="51"/>
      <c r="C584" s="52"/>
      <c r="D584" s="53"/>
      <c r="E584" s="52"/>
      <c r="F584" s="54">
        <v>1</v>
      </c>
      <c r="G584" s="55"/>
      <c r="H584" s="55">
        <f t="shared" ref="H584" si="21">G584*F584</f>
        <v>0</v>
      </c>
      <c r="BJ584" s="164"/>
      <c r="BK584" s="165"/>
    </row>
    <row r="585" spans="1:63" ht="12.75" x14ac:dyDescent="0.2">
      <c r="A585" s="166" t="s">
        <v>628</v>
      </c>
      <c r="B585" s="27" t="s">
        <v>629</v>
      </c>
      <c r="C585" s="28"/>
      <c r="D585" s="28"/>
      <c r="E585" s="28"/>
      <c r="F585" s="29">
        <v>1</v>
      </c>
      <c r="G585" s="30"/>
      <c r="H585" s="31">
        <f t="shared" ref="H585:H655" si="22">G585*F585</f>
        <v>0</v>
      </c>
      <c r="BJ585" s="164"/>
      <c r="BK585" s="165"/>
    </row>
    <row r="586" spans="1:63" ht="229.5" x14ac:dyDescent="0.2">
      <c r="A586" s="161" t="s">
        <v>630</v>
      </c>
      <c r="B586" s="241" t="s">
        <v>1638</v>
      </c>
      <c r="C586" s="72" t="s">
        <v>1611</v>
      </c>
      <c r="D586" s="72" t="s">
        <v>1636</v>
      </c>
      <c r="E586" s="71" t="s">
        <v>1637</v>
      </c>
      <c r="F586" s="255" t="s">
        <v>1610</v>
      </c>
      <c r="G586" s="256"/>
      <c r="H586" s="37"/>
      <c r="BJ586" s="164"/>
      <c r="BK586" s="165"/>
    </row>
    <row r="587" spans="1:63" ht="25.5" x14ac:dyDescent="0.2">
      <c r="A587" s="161" t="s">
        <v>1430</v>
      </c>
      <c r="B587" s="76" t="s">
        <v>1431</v>
      </c>
      <c r="C587" s="80" t="s">
        <v>1611</v>
      </c>
      <c r="D587" s="71"/>
      <c r="E587" s="71"/>
      <c r="F587" s="255" t="s">
        <v>1610</v>
      </c>
      <c r="G587" s="256"/>
      <c r="H587" s="37"/>
      <c r="BJ587" s="164"/>
      <c r="BK587" s="165"/>
    </row>
    <row r="588" spans="1:63" ht="25.5" x14ac:dyDescent="0.2">
      <c r="A588" s="161" t="s">
        <v>1432</v>
      </c>
      <c r="B588" s="76" t="s">
        <v>1433</v>
      </c>
      <c r="C588" s="80" t="s">
        <v>1611</v>
      </c>
      <c r="D588" s="71"/>
      <c r="E588" s="71"/>
      <c r="F588" s="255" t="s">
        <v>1610</v>
      </c>
      <c r="G588" s="256"/>
      <c r="H588" s="37"/>
      <c r="BJ588" s="164"/>
      <c r="BK588" s="165"/>
    </row>
    <row r="589" spans="1:63" ht="63.75" x14ac:dyDescent="0.2">
      <c r="A589" s="161" t="s">
        <v>631</v>
      </c>
      <c r="B589" s="40" t="s">
        <v>1434</v>
      </c>
      <c r="C589" s="71" t="s">
        <v>1611</v>
      </c>
      <c r="D589" s="72" t="s">
        <v>1435</v>
      </c>
      <c r="E589" s="71"/>
      <c r="F589" s="255" t="s">
        <v>1610</v>
      </c>
      <c r="G589" s="256"/>
      <c r="H589" s="37"/>
      <c r="BJ589" s="164"/>
      <c r="BK589" s="165"/>
    </row>
    <row r="590" spans="1:63" ht="243.75" x14ac:dyDescent="0.2">
      <c r="A590" s="161" t="s">
        <v>632</v>
      </c>
      <c r="B590" s="241" t="s">
        <v>1657</v>
      </c>
      <c r="C590" s="71" t="s">
        <v>1611</v>
      </c>
      <c r="D590" s="41" t="s">
        <v>1655</v>
      </c>
      <c r="E590" s="41" t="s">
        <v>1588</v>
      </c>
      <c r="F590" s="255" t="s">
        <v>1610</v>
      </c>
      <c r="G590" s="256"/>
      <c r="H590" s="37"/>
      <c r="BJ590" s="164"/>
      <c r="BK590" s="165"/>
    </row>
    <row r="591" spans="1:63" ht="12.75" x14ac:dyDescent="0.2">
      <c r="A591" s="161" t="s">
        <v>633</v>
      </c>
      <c r="B591" s="85" t="s">
        <v>1436</v>
      </c>
      <c r="C591" s="80" t="s">
        <v>1611</v>
      </c>
      <c r="D591" s="41"/>
      <c r="E591" s="41"/>
      <c r="F591" s="255" t="s">
        <v>1610</v>
      </c>
      <c r="G591" s="256"/>
      <c r="H591" s="37"/>
      <c r="BJ591" s="164"/>
      <c r="BK591" s="165"/>
    </row>
    <row r="592" spans="1:63" ht="12.75" x14ac:dyDescent="0.2">
      <c r="A592" s="161" t="s">
        <v>1437</v>
      </c>
      <c r="B592" s="85" t="s">
        <v>1438</v>
      </c>
      <c r="C592" s="80" t="s">
        <v>1611</v>
      </c>
      <c r="D592" s="41"/>
      <c r="E592" s="41"/>
      <c r="F592" s="255" t="s">
        <v>1610</v>
      </c>
      <c r="G592" s="256"/>
      <c r="H592" s="37"/>
      <c r="BJ592" s="164"/>
      <c r="BK592" s="165"/>
    </row>
    <row r="593" spans="1:63" ht="12.75" x14ac:dyDescent="0.2">
      <c r="A593" s="161" t="s">
        <v>1439</v>
      </c>
      <c r="B593" s="85" t="s">
        <v>1440</v>
      </c>
      <c r="C593" s="80" t="s">
        <v>1611</v>
      </c>
      <c r="D593" s="41"/>
      <c r="E593" s="41"/>
      <c r="F593" s="255" t="s">
        <v>1610</v>
      </c>
      <c r="G593" s="256"/>
      <c r="H593" s="37"/>
      <c r="BJ593" s="164"/>
      <c r="BK593" s="165"/>
    </row>
    <row r="594" spans="1:63" ht="12.75" x14ac:dyDescent="0.2">
      <c r="A594" s="161" t="s">
        <v>1441</v>
      </c>
      <c r="B594" s="85" t="s">
        <v>1442</v>
      </c>
      <c r="C594" s="80" t="s">
        <v>1611</v>
      </c>
      <c r="D594" s="41"/>
      <c r="E594" s="41"/>
      <c r="F594" s="255" t="s">
        <v>1610</v>
      </c>
      <c r="G594" s="256"/>
      <c r="H594" s="37"/>
      <c r="BJ594" s="164"/>
      <c r="BK594" s="165"/>
    </row>
    <row r="595" spans="1:63" ht="12.75" x14ac:dyDescent="0.2">
      <c r="A595" s="161" t="s">
        <v>1443</v>
      </c>
      <c r="B595" s="85" t="s">
        <v>1444</v>
      </c>
      <c r="C595" s="80" t="s">
        <v>1613</v>
      </c>
      <c r="D595" s="41"/>
      <c r="E595" s="41"/>
      <c r="F595" s="255" t="s">
        <v>1610</v>
      </c>
      <c r="G595" s="256"/>
      <c r="H595" s="37"/>
      <c r="BJ595" s="164"/>
      <c r="BK595" s="165"/>
    </row>
    <row r="596" spans="1:63" ht="12.75" x14ac:dyDescent="0.2">
      <c r="A596" s="161" t="s">
        <v>1445</v>
      </c>
      <c r="B596" s="85" t="s">
        <v>1446</v>
      </c>
      <c r="C596" s="80" t="s">
        <v>1611</v>
      </c>
      <c r="D596" s="41"/>
      <c r="E596" s="41"/>
      <c r="F596" s="255" t="s">
        <v>1610</v>
      </c>
      <c r="G596" s="256"/>
      <c r="H596" s="37"/>
      <c r="BJ596" s="164"/>
      <c r="BK596" s="165"/>
    </row>
    <row r="597" spans="1:63" ht="12.75" x14ac:dyDescent="0.2">
      <c r="A597" s="161" t="s">
        <v>1447</v>
      </c>
      <c r="B597" s="85" t="s">
        <v>1448</v>
      </c>
      <c r="C597" s="80" t="s">
        <v>1613</v>
      </c>
      <c r="D597" s="41"/>
      <c r="E597" s="41"/>
      <c r="F597" s="255" t="s">
        <v>1610</v>
      </c>
      <c r="G597" s="256"/>
      <c r="H597" s="37"/>
      <c r="BJ597" s="164"/>
      <c r="BK597" s="165"/>
    </row>
    <row r="598" spans="1:63" ht="25.5" x14ac:dyDescent="0.2">
      <c r="A598" s="161" t="s">
        <v>1449</v>
      </c>
      <c r="B598" s="76" t="s">
        <v>1450</v>
      </c>
      <c r="C598" s="80" t="s">
        <v>1611</v>
      </c>
      <c r="D598" s="71"/>
      <c r="E598" s="71"/>
      <c r="F598" s="255" t="s">
        <v>1610</v>
      </c>
      <c r="G598" s="256"/>
      <c r="H598" s="37"/>
      <c r="BJ598" s="164"/>
      <c r="BK598" s="165"/>
    </row>
    <row r="599" spans="1:63" ht="25.5" x14ac:dyDescent="0.2">
      <c r="A599" s="161" t="s">
        <v>1451</v>
      </c>
      <c r="B599" s="76" t="s">
        <v>1452</v>
      </c>
      <c r="C599" s="80" t="s">
        <v>1611</v>
      </c>
      <c r="D599" s="71"/>
      <c r="E599" s="71"/>
      <c r="F599" s="255" t="s">
        <v>1610</v>
      </c>
      <c r="G599" s="256"/>
      <c r="H599" s="37"/>
      <c r="BJ599" s="164"/>
      <c r="BK599" s="165"/>
    </row>
    <row r="600" spans="1:63" ht="25.5" x14ac:dyDescent="0.2">
      <c r="A600" s="161" t="s">
        <v>1453</v>
      </c>
      <c r="B600" s="76" t="s">
        <v>1454</v>
      </c>
      <c r="C600" s="80" t="s">
        <v>1611</v>
      </c>
      <c r="D600" s="71"/>
      <c r="E600" s="71"/>
      <c r="F600" s="255" t="s">
        <v>1610</v>
      </c>
      <c r="G600" s="256"/>
      <c r="H600" s="37"/>
      <c r="BJ600" s="164"/>
      <c r="BK600" s="165"/>
    </row>
    <row r="601" spans="1:63" ht="38.25" x14ac:dyDescent="0.2">
      <c r="A601" s="161" t="s">
        <v>634</v>
      </c>
      <c r="B601" s="40" t="s">
        <v>1455</v>
      </c>
      <c r="C601" s="71" t="s">
        <v>1611</v>
      </c>
      <c r="D601" s="72" t="s">
        <v>1456</v>
      </c>
      <c r="E601" s="71"/>
      <c r="F601" s="255" t="s">
        <v>1610</v>
      </c>
      <c r="G601" s="256"/>
      <c r="H601" s="37"/>
      <c r="BJ601" s="164"/>
      <c r="BK601" s="165"/>
    </row>
    <row r="602" spans="1:63" ht="38.25" x14ac:dyDescent="0.2">
      <c r="A602" s="161" t="s">
        <v>635</v>
      </c>
      <c r="B602" s="40" t="s">
        <v>1455</v>
      </c>
      <c r="C602" s="71" t="s">
        <v>1611</v>
      </c>
      <c r="D602" s="72" t="s">
        <v>1230</v>
      </c>
      <c r="E602" s="71"/>
      <c r="F602" s="255" t="s">
        <v>1610</v>
      </c>
      <c r="G602" s="256"/>
      <c r="H602" s="37"/>
      <c r="BJ602" s="164"/>
      <c r="BK602" s="165"/>
    </row>
    <row r="603" spans="1:63" ht="63.75" x14ac:dyDescent="0.2">
      <c r="A603" s="161" t="s">
        <v>636</v>
      </c>
      <c r="B603" s="204" t="s">
        <v>1457</v>
      </c>
      <c r="C603" s="71" t="s">
        <v>1611</v>
      </c>
      <c r="D603" s="72" t="s">
        <v>1458</v>
      </c>
      <c r="E603" s="71"/>
      <c r="F603" s="255" t="s">
        <v>1610</v>
      </c>
      <c r="G603" s="256"/>
      <c r="H603" s="37"/>
      <c r="BJ603" s="164"/>
      <c r="BK603" s="165"/>
    </row>
    <row r="604" spans="1:63" ht="229.5" x14ac:dyDescent="0.2">
      <c r="A604" s="161" t="s">
        <v>637</v>
      </c>
      <c r="B604" s="241" t="s">
        <v>1639</v>
      </c>
      <c r="C604" s="71" t="s">
        <v>1611</v>
      </c>
      <c r="D604" s="72" t="s">
        <v>1636</v>
      </c>
      <c r="E604" s="71" t="s">
        <v>1637</v>
      </c>
      <c r="F604" s="255" t="s">
        <v>1610</v>
      </c>
      <c r="G604" s="256"/>
      <c r="H604" s="37"/>
      <c r="BJ604" s="164"/>
      <c r="BK604" s="165"/>
    </row>
    <row r="605" spans="1:63" ht="25.5" x14ac:dyDescent="0.2">
      <c r="A605" s="161" t="s">
        <v>638</v>
      </c>
      <c r="B605" s="76" t="s">
        <v>1459</v>
      </c>
      <c r="C605" s="80" t="s">
        <v>1611</v>
      </c>
      <c r="D605" s="71"/>
      <c r="E605" s="71"/>
      <c r="F605" s="255" t="s">
        <v>1610</v>
      </c>
      <c r="G605" s="256"/>
      <c r="H605" s="37"/>
      <c r="BJ605" s="164"/>
      <c r="BK605" s="165"/>
    </row>
    <row r="606" spans="1:63" ht="25.5" x14ac:dyDescent="0.2">
      <c r="A606" s="161" t="s">
        <v>1460</v>
      </c>
      <c r="B606" s="76" t="s">
        <v>1461</v>
      </c>
      <c r="C606" s="80" t="s">
        <v>1611</v>
      </c>
      <c r="D606" s="71"/>
      <c r="E606" s="71"/>
      <c r="F606" s="255" t="s">
        <v>1610</v>
      </c>
      <c r="G606" s="256"/>
      <c r="H606" s="37"/>
      <c r="BJ606" s="164"/>
      <c r="BK606" s="165"/>
    </row>
    <row r="607" spans="1:63" ht="293.25" customHeight="1" x14ac:dyDescent="0.2">
      <c r="A607" s="161" t="s">
        <v>639</v>
      </c>
      <c r="B607" s="240" t="s">
        <v>1632</v>
      </c>
      <c r="C607" s="80" t="s">
        <v>1611</v>
      </c>
      <c r="D607" s="72" t="s">
        <v>1630</v>
      </c>
      <c r="E607" s="72" t="s">
        <v>1631</v>
      </c>
      <c r="F607" s="255" t="s">
        <v>1610</v>
      </c>
      <c r="G607" s="256"/>
      <c r="H607" s="37"/>
      <c r="BJ607" s="164"/>
      <c r="BK607" s="165"/>
    </row>
    <row r="608" spans="1:63" ht="25.5" x14ac:dyDescent="0.2">
      <c r="A608" s="161" t="s">
        <v>1462</v>
      </c>
      <c r="B608" s="76" t="s">
        <v>1463</v>
      </c>
      <c r="C608" s="80" t="s">
        <v>1611</v>
      </c>
      <c r="D608" s="71"/>
      <c r="E608" s="71"/>
      <c r="F608" s="255" t="s">
        <v>1610</v>
      </c>
      <c r="G608" s="256"/>
      <c r="H608" s="37"/>
      <c r="BJ608" s="164"/>
      <c r="BK608" s="165"/>
    </row>
    <row r="609" spans="1:63" ht="38.25" x14ac:dyDescent="0.2">
      <c r="A609" s="161" t="s">
        <v>1464</v>
      </c>
      <c r="B609" s="40" t="s">
        <v>1465</v>
      </c>
      <c r="C609" s="80" t="s">
        <v>1611</v>
      </c>
      <c r="D609" s="41" t="s">
        <v>378</v>
      </c>
      <c r="E609" s="71"/>
      <c r="F609" s="255" t="s">
        <v>1610</v>
      </c>
      <c r="G609" s="256"/>
      <c r="H609" s="37"/>
      <c r="BJ609" s="164"/>
      <c r="BK609" s="165"/>
    </row>
    <row r="610" spans="1:63" ht="76.5" x14ac:dyDescent="0.2">
      <c r="A610" s="161" t="s">
        <v>640</v>
      </c>
      <c r="B610" s="40" t="s">
        <v>1320</v>
      </c>
      <c r="C610" s="38" t="s">
        <v>1611</v>
      </c>
      <c r="D610" s="72" t="s">
        <v>486</v>
      </c>
      <c r="E610" s="71"/>
      <c r="F610" s="255" t="s">
        <v>1610</v>
      </c>
      <c r="G610" s="256"/>
      <c r="H610" s="37"/>
      <c r="BJ610" s="164"/>
      <c r="BK610" s="165"/>
    </row>
    <row r="611" spans="1:63" ht="76.5" x14ac:dyDescent="0.2">
      <c r="A611" s="161" t="s">
        <v>641</v>
      </c>
      <c r="B611" s="40" t="s">
        <v>1466</v>
      </c>
      <c r="C611" s="72" t="s">
        <v>1611</v>
      </c>
      <c r="D611" s="72" t="s">
        <v>1467</v>
      </c>
      <c r="E611" s="72" t="s">
        <v>1468</v>
      </c>
      <c r="F611" s="255" t="s">
        <v>1610</v>
      </c>
      <c r="G611" s="256"/>
      <c r="H611" s="37"/>
      <c r="BJ611" s="164"/>
      <c r="BK611" s="165"/>
    </row>
    <row r="612" spans="1:63" ht="38.25" x14ac:dyDescent="0.2">
      <c r="A612" s="161" t="s">
        <v>642</v>
      </c>
      <c r="B612" s="66" t="s">
        <v>1469</v>
      </c>
      <c r="C612" s="71" t="s">
        <v>1611</v>
      </c>
      <c r="D612" s="72" t="s">
        <v>1470</v>
      </c>
      <c r="E612" s="71" t="s">
        <v>1274</v>
      </c>
      <c r="F612" s="255" t="s">
        <v>1610</v>
      </c>
      <c r="G612" s="256"/>
      <c r="H612" s="37"/>
      <c r="BJ612" s="164"/>
      <c r="BK612" s="165"/>
    </row>
    <row r="613" spans="1:63" ht="38.25" x14ac:dyDescent="0.2">
      <c r="A613" s="161" t="s">
        <v>643</v>
      </c>
      <c r="B613" s="77" t="s">
        <v>1471</v>
      </c>
      <c r="C613" s="71" t="s">
        <v>1611</v>
      </c>
      <c r="D613" s="71" t="s">
        <v>1472</v>
      </c>
      <c r="E613" s="41" t="s">
        <v>1188</v>
      </c>
      <c r="F613" s="255" t="s">
        <v>1610</v>
      </c>
      <c r="G613" s="256"/>
      <c r="H613" s="37"/>
      <c r="BJ613" s="164"/>
      <c r="BK613" s="165"/>
    </row>
    <row r="614" spans="1:63" ht="38.25" x14ac:dyDescent="0.2">
      <c r="A614" s="161" t="s">
        <v>645</v>
      </c>
      <c r="B614" s="76" t="s">
        <v>1473</v>
      </c>
      <c r="C614" s="71" t="s">
        <v>1611</v>
      </c>
      <c r="D614" s="71" t="s">
        <v>1474</v>
      </c>
      <c r="E614" s="71" t="s">
        <v>1475</v>
      </c>
      <c r="F614" s="255" t="s">
        <v>1610</v>
      </c>
      <c r="G614" s="256"/>
      <c r="H614" s="37"/>
      <c r="BJ614" s="164"/>
      <c r="BK614" s="165"/>
    </row>
    <row r="615" spans="1:63" ht="63.75" x14ac:dyDescent="0.2">
      <c r="A615" s="161" t="s">
        <v>646</v>
      </c>
      <c r="B615" s="40" t="s">
        <v>1476</v>
      </c>
      <c r="C615" s="38" t="s">
        <v>1611</v>
      </c>
      <c r="D615" s="41" t="s">
        <v>1477</v>
      </c>
      <c r="E615" s="71" t="s">
        <v>974</v>
      </c>
      <c r="F615" s="255" t="s">
        <v>1610</v>
      </c>
      <c r="G615" s="256"/>
      <c r="H615" s="37"/>
      <c r="BJ615" s="164"/>
      <c r="BK615" s="165"/>
    </row>
    <row r="616" spans="1:63" ht="38.25" x14ac:dyDescent="0.2">
      <c r="A616" s="161" t="s">
        <v>1478</v>
      </c>
      <c r="B616" s="40" t="s">
        <v>1479</v>
      </c>
      <c r="C616" s="80" t="s">
        <v>1611</v>
      </c>
      <c r="D616" s="41" t="s">
        <v>1480</v>
      </c>
      <c r="E616" s="71"/>
      <c r="F616" s="255" t="s">
        <v>1610</v>
      </c>
      <c r="G616" s="256"/>
      <c r="H616" s="37"/>
      <c r="BJ616" s="164"/>
      <c r="BK616" s="165"/>
    </row>
    <row r="617" spans="1:63" ht="25.5" x14ac:dyDescent="0.2">
      <c r="A617" s="161" t="s">
        <v>1481</v>
      </c>
      <c r="B617" s="76" t="s">
        <v>1482</v>
      </c>
      <c r="C617" s="80" t="s">
        <v>1611</v>
      </c>
      <c r="D617" s="71"/>
      <c r="E617" s="71"/>
      <c r="F617" s="255" t="s">
        <v>1610</v>
      </c>
      <c r="G617" s="256"/>
      <c r="H617" s="37"/>
      <c r="BJ617" s="164"/>
      <c r="BK617" s="165"/>
    </row>
    <row r="618" spans="1:63" ht="38.25" x14ac:dyDescent="0.2">
      <c r="A618" s="161" t="s">
        <v>647</v>
      </c>
      <c r="B618" s="40" t="s">
        <v>1483</v>
      </c>
      <c r="C618" s="38" t="s">
        <v>1611</v>
      </c>
      <c r="D618" s="72" t="s">
        <v>648</v>
      </c>
      <c r="E618" s="71"/>
      <c r="F618" s="255" t="s">
        <v>1610</v>
      </c>
      <c r="G618" s="256"/>
      <c r="H618" s="37"/>
      <c r="BJ618" s="164"/>
      <c r="BK618" s="165"/>
    </row>
    <row r="619" spans="1:63" ht="12.75" x14ac:dyDescent="0.2">
      <c r="A619" s="161" t="s">
        <v>649</v>
      </c>
      <c r="B619" s="66" t="s">
        <v>1068</v>
      </c>
      <c r="C619" s="80" t="s">
        <v>1611</v>
      </c>
      <c r="D619" s="34"/>
      <c r="E619" s="33"/>
      <c r="F619" s="255" t="s">
        <v>1610</v>
      </c>
      <c r="G619" s="256"/>
      <c r="H619" s="37"/>
      <c r="BJ619" s="164"/>
      <c r="BK619" s="165"/>
    </row>
    <row r="620" spans="1:63" ht="38.25" customHeight="1" x14ac:dyDescent="0.2">
      <c r="A620" s="161" t="s">
        <v>650</v>
      </c>
      <c r="B620" s="40" t="s">
        <v>1484</v>
      </c>
      <c r="C620" s="71" t="s">
        <v>1611</v>
      </c>
      <c r="D620" s="41" t="s">
        <v>528</v>
      </c>
      <c r="E620" s="71"/>
      <c r="F620" s="255" t="s">
        <v>1610</v>
      </c>
      <c r="G620" s="256"/>
      <c r="H620" s="37"/>
      <c r="BJ620" s="164"/>
      <c r="BK620" s="165"/>
    </row>
    <row r="621" spans="1:63" ht="114.75" x14ac:dyDescent="0.2">
      <c r="A621" s="161" t="s">
        <v>651</v>
      </c>
      <c r="B621" s="206" t="s">
        <v>1485</v>
      </c>
      <c r="C621" s="38" t="s">
        <v>1611</v>
      </c>
      <c r="D621" s="41" t="s">
        <v>1486</v>
      </c>
      <c r="E621" s="41" t="s">
        <v>1287</v>
      </c>
      <c r="F621" s="255" t="s">
        <v>1610</v>
      </c>
      <c r="G621" s="256"/>
      <c r="H621" s="37"/>
      <c r="BJ621" s="164"/>
      <c r="BK621" s="165"/>
    </row>
    <row r="622" spans="1:63" ht="25.5" x14ac:dyDescent="0.2">
      <c r="A622" s="161" t="s">
        <v>652</v>
      </c>
      <c r="B622" s="40" t="s">
        <v>931</v>
      </c>
      <c r="C622" s="80" t="s">
        <v>1611</v>
      </c>
      <c r="D622" s="41" t="s">
        <v>932</v>
      </c>
      <c r="E622" s="41"/>
      <c r="F622" s="255" t="s">
        <v>1610</v>
      </c>
      <c r="G622" s="256"/>
      <c r="H622" s="39"/>
      <c r="BJ622" s="164"/>
      <c r="BK622" s="165"/>
    </row>
    <row r="623" spans="1:63" ht="76.5" x14ac:dyDescent="0.2">
      <c r="A623" s="161" t="s">
        <v>1487</v>
      </c>
      <c r="B623" s="204" t="s">
        <v>1488</v>
      </c>
      <c r="C623" s="71" t="s">
        <v>1611</v>
      </c>
      <c r="D623" s="72" t="s">
        <v>1489</v>
      </c>
      <c r="E623" s="41"/>
      <c r="F623" s="255" t="s">
        <v>1610</v>
      </c>
      <c r="G623" s="256"/>
      <c r="H623" s="37"/>
      <c r="BJ623" s="164"/>
      <c r="BK623" s="165"/>
    </row>
    <row r="624" spans="1:63" ht="12.75" x14ac:dyDescent="0.2">
      <c r="A624" s="167"/>
      <c r="B624" s="51"/>
      <c r="C624" s="52"/>
      <c r="D624" s="53"/>
      <c r="E624" s="52"/>
      <c r="F624" s="54">
        <v>1</v>
      </c>
      <c r="G624" s="55"/>
      <c r="H624" s="55">
        <f t="shared" si="22"/>
        <v>0</v>
      </c>
      <c r="BJ624" s="164"/>
      <c r="BK624" s="165"/>
    </row>
    <row r="625" spans="1:63" ht="12.75" x14ac:dyDescent="0.2">
      <c r="A625" s="166" t="s">
        <v>653</v>
      </c>
      <c r="B625" s="27" t="s">
        <v>654</v>
      </c>
      <c r="C625" s="28"/>
      <c r="D625" s="28"/>
      <c r="E625" s="28"/>
      <c r="F625" s="29">
        <v>1</v>
      </c>
      <c r="G625" s="30"/>
      <c r="H625" s="31">
        <f t="shared" si="22"/>
        <v>0</v>
      </c>
      <c r="BJ625" s="164"/>
      <c r="BK625" s="165"/>
    </row>
    <row r="626" spans="1:63" ht="63.75" x14ac:dyDescent="0.2">
      <c r="A626" s="161" t="s">
        <v>655</v>
      </c>
      <c r="B626" s="40" t="s">
        <v>1490</v>
      </c>
      <c r="C626" s="38" t="s">
        <v>1611</v>
      </c>
      <c r="D626" s="72" t="s">
        <v>1491</v>
      </c>
      <c r="E626" s="71"/>
      <c r="F626" s="255" t="s">
        <v>1610</v>
      </c>
      <c r="G626" s="256"/>
      <c r="H626" s="37"/>
      <c r="BJ626" s="164"/>
      <c r="BK626" s="165"/>
    </row>
    <row r="627" spans="1:63" ht="12.75" x14ac:dyDescent="0.2">
      <c r="A627" s="161" t="s">
        <v>656</v>
      </c>
      <c r="B627" s="66" t="s">
        <v>1068</v>
      </c>
      <c r="C627" s="80" t="s">
        <v>1611</v>
      </c>
      <c r="D627" s="72"/>
      <c r="E627" s="71"/>
      <c r="F627" s="255" t="s">
        <v>1610</v>
      </c>
      <c r="G627" s="256"/>
      <c r="H627" s="37"/>
      <c r="BJ627" s="164"/>
      <c r="BK627" s="165"/>
    </row>
    <row r="628" spans="1:63" ht="63.75" x14ac:dyDescent="0.2">
      <c r="A628" s="161" t="s">
        <v>657</v>
      </c>
      <c r="B628" s="40" t="s">
        <v>1476</v>
      </c>
      <c r="C628" s="38" t="s">
        <v>1611</v>
      </c>
      <c r="D628" s="41" t="s">
        <v>1477</v>
      </c>
      <c r="E628" s="71" t="s">
        <v>974</v>
      </c>
      <c r="F628" s="255" t="s">
        <v>1610</v>
      </c>
      <c r="G628" s="256"/>
      <c r="H628" s="37"/>
      <c r="BJ628" s="164"/>
      <c r="BK628" s="165"/>
    </row>
    <row r="629" spans="1:63" ht="38.25" x14ac:dyDescent="0.2">
      <c r="A629" s="161" t="s">
        <v>658</v>
      </c>
      <c r="B629" s="40" t="s">
        <v>1492</v>
      </c>
      <c r="C629" s="80" t="s">
        <v>1611</v>
      </c>
      <c r="D629" s="41" t="s">
        <v>1480</v>
      </c>
      <c r="E629" s="71"/>
      <c r="F629" s="255" t="s">
        <v>1610</v>
      </c>
      <c r="G629" s="256"/>
      <c r="H629" s="37"/>
      <c r="BJ629" s="164"/>
      <c r="BK629" s="165"/>
    </row>
    <row r="630" spans="1:63" ht="25.5" x14ac:dyDescent="0.2">
      <c r="A630" s="161" t="s">
        <v>1561</v>
      </c>
      <c r="B630" s="76" t="s">
        <v>1493</v>
      </c>
      <c r="C630" s="80" t="s">
        <v>1611</v>
      </c>
      <c r="D630" s="71"/>
      <c r="E630" s="71"/>
      <c r="F630" s="255" t="s">
        <v>1610</v>
      </c>
      <c r="G630" s="256"/>
      <c r="H630" s="37"/>
      <c r="BJ630" s="164"/>
      <c r="BK630" s="165"/>
    </row>
    <row r="631" spans="1:63" ht="178.5" x14ac:dyDescent="0.2">
      <c r="A631" s="161" t="s">
        <v>659</v>
      </c>
      <c r="B631" s="241" t="s">
        <v>1640</v>
      </c>
      <c r="C631" s="80" t="s">
        <v>1611</v>
      </c>
      <c r="D631" s="72" t="s">
        <v>1636</v>
      </c>
      <c r="E631" s="41" t="s">
        <v>1153</v>
      </c>
      <c r="F631" s="255" t="s">
        <v>1610</v>
      </c>
      <c r="G631" s="256"/>
      <c r="H631" s="37"/>
      <c r="BJ631" s="164"/>
      <c r="BK631" s="165"/>
    </row>
    <row r="632" spans="1:63" ht="25.5" x14ac:dyDescent="0.2">
      <c r="A632" s="161" t="s">
        <v>1494</v>
      </c>
      <c r="B632" s="76" t="s">
        <v>1495</v>
      </c>
      <c r="C632" s="80" t="s">
        <v>1611</v>
      </c>
      <c r="D632" s="71"/>
      <c r="E632" s="71"/>
      <c r="F632" s="255" t="s">
        <v>1610</v>
      </c>
      <c r="G632" s="256"/>
      <c r="H632" s="37"/>
      <c r="BJ632" s="164"/>
      <c r="BK632" s="165"/>
    </row>
    <row r="633" spans="1:63" ht="25.5" x14ac:dyDescent="0.2">
      <c r="A633" s="161" t="s">
        <v>1496</v>
      </c>
      <c r="B633" s="76" t="s">
        <v>1497</v>
      </c>
      <c r="C633" s="80" t="s">
        <v>1611</v>
      </c>
      <c r="D633" s="71"/>
      <c r="E633" s="71"/>
      <c r="F633" s="255" t="s">
        <v>1610</v>
      </c>
      <c r="G633" s="256"/>
      <c r="H633" s="37"/>
      <c r="BJ633" s="164"/>
      <c r="BK633" s="165"/>
    </row>
    <row r="634" spans="1:63" ht="243.75" x14ac:dyDescent="0.2">
      <c r="A634" s="161" t="s">
        <v>660</v>
      </c>
      <c r="B634" s="241" t="s">
        <v>1657</v>
      </c>
      <c r="C634" s="72"/>
      <c r="D634" s="41" t="s">
        <v>1655</v>
      </c>
      <c r="E634" s="41" t="s">
        <v>1588</v>
      </c>
      <c r="F634" s="255" t="s">
        <v>1610</v>
      </c>
      <c r="G634" s="256"/>
      <c r="H634" s="37"/>
      <c r="BJ634" s="164"/>
      <c r="BK634" s="165"/>
    </row>
    <row r="635" spans="1:63" ht="12.75" x14ac:dyDescent="0.2">
      <c r="A635" s="161" t="s">
        <v>661</v>
      </c>
      <c r="B635" s="85" t="s">
        <v>1498</v>
      </c>
      <c r="C635" s="80" t="s">
        <v>1611</v>
      </c>
      <c r="D635" s="41"/>
      <c r="E635" s="41"/>
      <c r="F635" s="255" t="s">
        <v>1610</v>
      </c>
      <c r="G635" s="256"/>
      <c r="H635" s="37"/>
      <c r="BJ635" s="164"/>
      <c r="BK635" s="165"/>
    </row>
    <row r="636" spans="1:63" ht="12.75" x14ac:dyDescent="0.2">
      <c r="A636" s="161" t="s">
        <v>1499</v>
      </c>
      <c r="B636" s="85" t="s">
        <v>1500</v>
      </c>
      <c r="C636" s="80" t="s">
        <v>1611</v>
      </c>
      <c r="D636" s="41"/>
      <c r="E636" s="41"/>
      <c r="F636" s="255" t="s">
        <v>1610</v>
      </c>
      <c r="G636" s="256"/>
      <c r="H636" s="37"/>
      <c r="BJ636" s="164"/>
      <c r="BK636" s="165"/>
    </row>
    <row r="637" spans="1:63" ht="12.75" x14ac:dyDescent="0.2">
      <c r="A637" s="161" t="s">
        <v>1501</v>
      </c>
      <c r="B637" s="85" t="s">
        <v>1502</v>
      </c>
      <c r="C637" s="80" t="s">
        <v>1611</v>
      </c>
      <c r="D637" s="41"/>
      <c r="E637" s="41"/>
      <c r="F637" s="255" t="s">
        <v>1610</v>
      </c>
      <c r="G637" s="256"/>
      <c r="H637" s="37"/>
      <c r="BJ637" s="164"/>
      <c r="BK637" s="165"/>
    </row>
    <row r="638" spans="1:63" ht="12.75" x14ac:dyDescent="0.2">
      <c r="A638" s="161" t="s">
        <v>1503</v>
      </c>
      <c r="B638" s="85" t="s">
        <v>1504</v>
      </c>
      <c r="C638" s="80" t="s">
        <v>1611</v>
      </c>
      <c r="D638" s="41"/>
      <c r="E638" s="41"/>
      <c r="F638" s="255" t="s">
        <v>1610</v>
      </c>
      <c r="G638" s="256"/>
      <c r="H638" s="37"/>
      <c r="BJ638" s="164"/>
      <c r="BK638" s="165"/>
    </row>
    <row r="639" spans="1:63" ht="12.75" x14ac:dyDescent="0.2">
      <c r="A639" s="161" t="s">
        <v>1505</v>
      </c>
      <c r="B639" s="85" t="s">
        <v>1506</v>
      </c>
      <c r="C639" s="80" t="s">
        <v>1613</v>
      </c>
      <c r="D639" s="41"/>
      <c r="E639" s="41"/>
      <c r="F639" s="255" t="s">
        <v>1610</v>
      </c>
      <c r="G639" s="256"/>
      <c r="H639" s="37"/>
      <c r="BJ639" s="164"/>
      <c r="BK639" s="165"/>
    </row>
    <row r="640" spans="1:63" ht="12.75" x14ac:dyDescent="0.2">
      <c r="A640" s="161" t="s">
        <v>1507</v>
      </c>
      <c r="B640" s="85" t="s">
        <v>1508</v>
      </c>
      <c r="C640" s="80" t="s">
        <v>1611</v>
      </c>
      <c r="D640" s="41"/>
      <c r="E640" s="41"/>
      <c r="F640" s="255" t="s">
        <v>1610</v>
      </c>
      <c r="G640" s="256"/>
      <c r="H640" s="37"/>
      <c r="BJ640" s="164"/>
      <c r="BK640" s="165"/>
    </row>
    <row r="641" spans="1:63" ht="12.75" x14ac:dyDescent="0.2">
      <c r="A641" s="161" t="s">
        <v>1509</v>
      </c>
      <c r="B641" s="85" t="s">
        <v>1510</v>
      </c>
      <c r="C641" s="80" t="s">
        <v>1613</v>
      </c>
      <c r="D641" s="41"/>
      <c r="E641" s="41"/>
      <c r="F641" s="255" t="s">
        <v>1610</v>
      </c>
      <c r="G641" s="256"/>
      <c r="H641" s="37"/>
      <c r="BJ641" s="164"/>
      <c r="BK641" s="165"/>
    </row>
    <row r="642" spans="1:63" ht="25.5" x14ac:dyDescent="0.2">
      <c r="A642" s="161" t="s">
        <v>1511</v>
      </c>
      <c r="B642" s="76" t="s">
        <v>1512</v>
      </c>
      <c r="C642" s="80" t="s">
        <v>1611</v>
      </c>
      <c r="D642" s="71"/>
      <c r="E642" s="71"/>
      <c r="F642" s="255" t="s">
        <v>1610</v>
      </c>
      <c r="G642" s="256"/>
      <c r="H642" s="37"/>
      <c r="BJ642" s="164"/>
      <c r="BK642" s="165"/>
    </row>
    <row r="643" spans="1:63" ht="25.5" x14ac:dyDescent="0.2">
      <c r="A643" s="161" t="s">
        <v>1513</v>
      </c>
      <c r="B643" s="76" t="s">
        <v>1514</v>
      </c>
      <c r="C643" s="80" t="s">
        <v>1611</v>
      </c>
      <c r="D643" s="71"/>
      <c r="E643" s="71"/>
      <c r="F643" s="255" t="s">
        <v>1610</v>
      </c>
      <c r="G643" s="256"/>
      <c r="H643" s="37"/>
      <c r="BJ643" s="164"/>
      <c r="BK643" s="165"/>
    </row>
    <row r="644" spans="1:63" ht="25.5" x14ac:dyDescent="0.2">
      <c r="A644" s="161" t="s">
        <v>662</v>
      </c>
      <c r="B644" s="40" t="s">
        <v>931</v>
      </c>
      <c r="C644" s="80" t="s">
        <v>1611</v>
      </c>
      <c r="D644" s="41" t="s">
        <v>932</v>
      </c>
      <c r="E644" s="41"/>
      <c r="F644" s="255" t="s">
        <v>1610</v>
      </c>
      <c r="G644" s="256"/>
      <c r="H644" s="39"/>
      <c r="BJ644" s="164"/>
      <c r="BK644" s="165"/>
    </row>
    <row r="645" spans="1:63" ht="12.75" x14ac:dyDescent="0.2">
      <c r="A645" s="167"/>
      <c r="B645" s="51"/>
      <c r="C645" s="52"/>
      <c r="D645" s="53"/>
      <c r="E645" s="52"/>
      <c r="F645" s="54">
        <v>1</v>
      </c>
      <c r="G645" s="55"/>
      <c r="H645" s="55">
        <f t="shared" si="22"/>
        <v>0</v>
      </c>
      <c r="BJ645" s="164"/>
      <c r="BK645" s="165"/>
    </row>
    <row r="646" spans="1:63" ht="12.75" x14ac:dyDescent="0.2">
      <c r="A646" s="161" t="s">
        <v>663</v>
      </c>
      <c r="B646" s="27" t="s">
        <v>664</v>
      </c>
      <c r="C646" s="28"/>
      <c r="D646" s="28"/>
      <c r="E646" s="28"/>
      <c r="F646" s="29">
        <v>1</v>
      </c>
      <c r="G646" s="30"/>
      <c r="H646" s="31">
        <f t="shared" si="22"/>
        <v>0</v>
      </c>
      <c r="BJ646" s="164"/>
      <c r="BK646" s="165"/>
    </row>
    <row r="647" spans="1:63" ht="38.25" x14ac:dyDescent="0.2">
      <c r="A647" s="161" t="s">
        <v>665</v>
      </c>
      <c r="B647" s="40" t="s">
        <v>1327</v>
      </c>
      <c r="C647" s="38" t="s">
        <v>1611</v>
      </c>
      <c r="D647" s="72" t="s">
        <v>666</v>
      </c>
      <c r="E647" s="71"/>
      <c r="F647" s="255" t="s">
        <v>1610</v>
      </c>
      <c r="G647" s="256"/>
      <c r="H647" s="37"/>
      <c r="BJ647" s="164"/>
      <c r="BK647" s="165"/>
    </row>
    <row r="648" spans="1:63" ht="25.5" x14ac:dyDescent="0.2">
      <c r="A648" s="161" t="s">
        <v>667</v>
      </c>
      <c r="B648" s="40" t="s">
        <v>1224</v>
      </c>
      <c r="C648" s="80" t="s">
        <v>1611</v>
      </c>
      <c r="D648" s="41" t="s">
        <v>1225</v>
      </c>
      <c r="E648" s="41" t="s">
        <v>1226</v>
      </c>
      <c r="F648" s="255" t="s">
        <v>1610</v>
      </c>
      <c r="G648" s="256"/>
      <c r="H648" s="37"/>
      <c r="BJ648" s="164"/>
      <c r="BK648" s="165"/>
    </row>
    <row r="649" spans="1:63" ht="38.25" x14ac:dyDescent="0.2">
      <c r="A649" s="161" t="s">
        <v>668</v>
      </c>
      <c r="B649" s="40" t="s">
        <v>1327</v>
      </c>
      <c r="C649" s="38" t="s">
        <v>1611</v>
      </c>
      <c r="D649" s="72" t="s">
        <v>666</v>
      </c>
      <c r="E649" s="71"/>
      <c r="F649" s="255" t="s">
        <v>1610</v>
      </c>
      <c r="G649" s="256"/>
      <c r="H649" s="37"/>
      <c r="BJ649" s="164"/>
      <c r="BK649" s="165"/>
    </row>
    <row r="650" spans="1:63" ht="25.5" x14ac:dyDescent="0.2">
      <c r="A650" s="161" t="s">
        <v>669</v>
      </c>
      <c r="B650" s="40" t="s">
        <v>1515</v>
      </c>
      <c r="C650" s="80" t="s">
        <v>1611</v>
      </c>
      <c r="D650" s="72" t="s">
        <v>1267</v>
      </c>
      <c r="E650" s="71"/>
      <c r="F650" s="255" t="s">
        <v>1610</v>
      </c>
      <c r="G650" s="256"/>
      <c r="H650" s="37"/>
      <c r="BJ650" s="164"/>
      <c r="BK650" s="165"/>
    </row>
    <row r="651" spans="1:63" ht="38.25" x14ac:dyDescent="0.2">
      <c r="A651" s="161" t="s">
        <v>670</v>
      </c>
      <c r="B651" s="40" t="s">
        <v>1327</v>
      </c>
      <c r="C651" s="38" t="s">
        <v>1611</v>
      </c>
      <c r="D651" s="72" t="s">
        <v>497</v>
      </c>
      <c r="E651" s="71"/>
      <c r="F651" s="255" t="s">
        <v>1610</v>
      </c>
      <c r="G651" s="256"/>
      <c r="H651" s="37"/>
      <c r="BJ651" s="164"/>
      <c r="BK651" s="165"/>
    </row>
    <row r="652" spans="1:63" ht="51" x14ac:dyDescent="0.2">
      <c r="A652" s="161" t="s">
        <v>671</v>
      </c>
      <c r="B652" s="40" t="s">
        <v>1409</v>
      </c>
      <c r="C652" s="38" t="s">
        <v>1609</v>
      </c>
      <c r="D652" s="72" t="s">
        <v>486</v>
      </c>
      <c r="E652" s="71"/>
      <c r="F652" s="255" t="s">
        <v>1610</v>
      </c>
      <c r="G652" s="256"/>
      <c r="H652" s="37"/>
      <c r="BJ652" s="164"/>
      <c r="BK652" s="165"/>
    </row>
    <row r="653" spans="1:63" ht="25.5" x14ac:dyDescent="0.2">
      <c r="A653" s="161" t="s">
        <v>672</v>
      </c>
      <c r="B653" s="40" t="s">
        <v>931</v>
      </c>
      <c r="C653" s="80" t="s">
        <v>1611</v>
      </c>
      <c r="D653" s="41" t="s">
        <v>932</v>
      </c>
      <c r="E653" s="41"/>
      <c r="F653" s="255" t="s">
        <v>1610</v>
      </c>
      <c r="G653" s="256"/>
      <c r="H653" s="39"/>
      <c r="BJ653" s="164"/>
      <c r="BK653" s="165"/>
    </row>
    <row r="654" spans="1:63" ht="12.75" x14ac:dyDescent="0.2">
      <c r="A654" s="167"/>
      <c r="B654" s="51"/>
      <c r="C654" s="52"/>
      <c r="D654" s="53"/>
      <c r="E654" s="52"/>
      <c r="F654" s="54">
        <v>1</v>
      </c>
      <c r="G654" s="55"/>
      <c r="H654" s="55">
        <f t="shared" si="22"/>
        <v>0</v>
      </c>
      <c r="BJ654" s="164"/>
      <c r="BK654" s="165"/>
    </row>
    <row r="655" spans="1:63" ht="12.75" x14ac:dyDescent="0.2">
      <c r="A655" s="166" t="s">
        <v>673</v>
      </c>
      <c r="B655" s="27" t="s">
        <v>674</v>
      </c>
      <c r="C655" s="28"/>
      <c r="D655" s="28"/>
      <c r="E655" s="28"/>
      <c r="F655" s="29">
        <v>1</v>
      </c>
      <c r="G655" s="30"/>
      <c r="H655" s="31">
        <f t="shared" si="22"/>
        <v>0</v>
      </c>
      <c r="BJ655" s="164"/>
      <c r="BK655" s="165"/>
    </row>
    <row r="656" spans="1:63" ht="12.75" x14ac:dyDescent="0.2">
      <c r="A656" s="161" t="s">
        <v>675</v>
      </c>
      <c r="B656" s="66" t="s">
        <v>676</v>
      </c>
      <c r="C656" s="80" t="s">
        <v>1611</v>
      </c>
      <c r="D656" s="34" t="s">
        <v>677</v>
      </c>
      <c r="E656" s="33" t="s">
        <v>678</v>
      </c>
      <c r="F656" s="255" t="s">
        <v>1610</v>
      </c>
      <c r="G656" s="256"/>
      <c r="H656" s="37"/>
      <c r="BJ656" s="164"/>
      <c r="BK656" s="165"/>
    </row>
    <row r="657" spans="1:63" ht="51" x14ac:dyDescent="0.2">
      <c r="A657" s="161" t="s">
        <v>679</v>
      </c>
      <c r="B657" s="207" t="s">
        <v>1516</v>
      </c>
      <c r="C657" s="80" t="s">
        <v>1617</v>
      </c>
      <c r="D657" s="41"/>
      <c r="E657" s="41"/>
      <c r="F657" s="255" t="s">
        <v>1610</v>
      </c>
      <c r="G657" s="256"/>
      <c r="H657" s="37"/>
      <c r="BJ657" s="164"/>
      <c r="BK657" s="165"/>
    </row>
    <row r="658" spans="1:63" ht="51" x14ac:dyDescent="0.2">
      <c r="A658" s="161" t="s">
        <v>681</v>
      </c>
      <c r="B658" s="207" t="s">
        <v>1517</v>
      </c>
      <c r="C658" s="80" t="s">
        <v>1618</v>
      </c>
      <c r="D658" s="41"/>
      <c r="E658" s="41"/>
      <c r="F658" s="255" t="s">
        <v>1610</v>
      </c>
      <c r="G658" s="256"/>
      <c r="H658" s="37"/>
      <c r="BJ658" s="164"/>
      <c r="BK658" s="165"/>
    </row>
    <row r="659" spans="1:63" ht="89.25" x14ac:dyDescent="0.2">
      <c r="A659" s="161" t="s">
        <v>683</v>
      </c>
      <c r="B659" s="208" t="s">
        <v>1518</v>
      </c>
      <c r="C659" s="90" t="s">
        <v>1615</v>
      </c>
      <c r="D659" s="41"/>
      <c r="E659" s="41" t="s">
        <v>685</v>
      </c>
      <c r="F659" s="255" t="s">
        <v>1610</v>
      </c>
      <c r="G659" s="256"/>
      <c r="H659" s="37"/>
      <c r="BJ659" s="164"/>
      <c r="BK659" s="165"/>
    </row>
    <row r="660" spans="1:63" ht="76.5" x14ac:dyDescent="0.2">
      <c r="A660" s="161" t="s">
        <v>687</v>
      </c>
      <c r="B660" s="208" t="s">
        <v>1520</v>
      </c>
      <c r="C660" s="43" t="s">
        <v>1615</v>
      </c>
      <c r="D660" s="41"/>
      <c r="E660" s="92"/>
      <c r="F660" s="255" t="s">
        <v>1610</v>
      </c>
      <c r="G660" s="256"/>
      <c r="H660" s="37"/>
      <c r="BJ660" s="164"/>
      <c r="BK660" s="165"/>
    </row>
    <row r="661" spans="1:63" ht="84" x14ac:dyDescent="0.2">
      <c r="A661" s="161" t="s">
        <v>689</v>
      </c>
      <c r="B661" s="209" t="s">
        <v>1521</v>
      </c>
      <c r="C661" s="217" t="s">
        <v>1615</v>
      </c>
      <c r="D661" s="41"/>
      <c r="E661" s="94" t="s">
        <v>691</v>
      </c>
      <c r="F661" s="271" t="s">
        <v>1610</v>
      </c>
      <c r="G661" s="256"/>
      <c r="H661" s="37"/>
      <c r="BJ661" s="164"/>
      <c r="BK661" s="165"/>
    </row>
    <row r="662" spans="1:63" ht="76.5" customHeight="1" x14ac:dyDescent="0.2">
      <c r="A662" s="161" t="s">
        <v>692</v>
      </c>
      <c r="B662" s="208" t="s">
        <v>1523</v>
      </c>
      <c r="C662" s="95" t="s">
        <v>1615</v>
      </c>
      <c r="D662" s="96"/>
      <c r="E662" s="33" t="s">
        <v>694</v>
      </c>
      <c r="F662" s="255" t="s">
        <v>1610</v>
      </c>
      <c r="G662" s="256"/>
      <c r="H662" s="37"/>
      <c r="BJ662" s="164"/>
      <c r="BK662" s="165"/>
    </row>
    <row r="663" spans="1:63" ht="76.5" x14ac:dyDescent="0.2">
      <c r="A663" s="161" t="s">
        <v>695</v>
      </c>
      <c r="B663" s="207" t="s">
        <v>1525</v>
      </c>
      <c r="C663" s="45" t="s">
        <v>1613</v>
      </c>
      <c r="D663" s="35"/>
      <c r="E663" s="35"/>
      <c r="F663" s="255" t="s">
        <v>1610</v>
      </c>
      <c r="G663" s="256"/>
      <c r="H663" s="37"/>
      <c r="BJ663" s="164"/>
      <c r="BK663" s="165"/>
    </row>
    <row r="664" spans="1:63" ht="76.5" x14ac:dyDescent="0.2">
      <c r="A664" s="161" t="s">
        <v>697</v>
      </c>
      <c r="B664" s="207" t="s">
        <v>1526</v>
      </c>
      <c r="C664" s="45" t="s">
        <v>1614</v>
      </c>
      <c r="D664" s="35"/>
      <c r="E664" s="35"/>
      <c r="F664" s="255" t="s">
        <v>1610</v>
      </c>
      <c r="G664" s="256"/>
      <c r="H664" s="37"/>
      <c r="BJ664" s="164"/>
      <c r="BK664" s="165"/>
    </row>
    <row r="665" spans="1:63" ht="63.75" x14ac:dyDescent="0.2">
      <c r="A665" s="161" t="s">
        <v>699</v>
      </c>
      <c r="B665" s="63" t="s">
        <v>700</v>
      </c>
      <c r="C665" s="80" t="s">
        <v>1611</v>
      </c>
      <c r="D665" s="35"/>
      <c r="E665" s="35"/>
      <c r="F665" s="255" t="s">
        <v>1610</v>
      </c>
      <c r="G665" s="256"/>
      <c r="H665" s="37"/>
      <c r="BJ665" s="164"/>
      <c r="BK665" s="165"/>
    </row>
    <row r="666" spans="1:63" ht="102" x14ac:dyDescent="0.2">
      <c r="A666" s="161" t="s">
        <v>701</v>
      </c>
      <c r="B666" s="63" t="s">
        <v>702</v>
      </c>
      <c r="C666" s="45" t="s">
        <v>1609</v>
      </c>
      <c r="D666" s="35"/>
      <c r="E666" s="35" t="s">
        <v>686</v>
      </c>
      <c r="F666" s="255" t="s">
        <v>1610</v>
      </c>
      <c r="G666" s="256"/>
      <c r="H666" s="37"/>
      <c r="BJ666" s="164"/>
      <c r="BK666" s="165"/>
    </row>
    <row r="667" spans="1:63" ht="51" x14ac:dyDescent="0.2">
      <c r="A667" s="161" t="s">
        <v>703</v>
      </c>
      <c r="B667" s="63" t="s">
        <v>704</v>
      </c>
      <c r="C667" s="80" t="s">
        <v>1611</v>
      </c>
      <c r="D667" s="35"/>
      <c r="E667" s="35"/>
      <c r="F667" s="255" t="s">
        <v>1610</v>
      </c>
      <c r="G667" s="256"/>
      <c r="H667" s="37"/>
      <c r="BJ667" s="164"/>
      <c r="BK667" s="165"/>
    </row>
    <row r="668" spans="1:63" ht="140.25" x14ac:dyDescent="0.2">
      <c r="A668" s="161" t="s">
        <v>705</v>
      </c>
      <c r="B668" s="63" t="s">
        <v>706</v>
      </c>
      <c r="C668" s="45" t="s">
        <v>1614</v>
      </c>
      <c r="D668" s="35"/>
      <c r="E668" s="35" t="s">
        <v>707</v>
      </c>
      <c r="F668" s="255" t="s">
        <v>1610</v>
      </c>
      <c r="G668" s="256"/>
      <c r="H668" s="37"/>
      <c r="BJ668" s="164"/>
      <c r="BK668" s="165"/>
    </row>
    <row r="669" spans="1:63" ht="12.75" customHeight="1" x14ac:dyDescent="0.2">
      <c r="A669" s="265" t="s">
        <v>708</v>
      </c>
      <c r="B669" s="263" t="s">
        <v>709</v>
      </c>
      <c r="C669" s="88"/>
      <c r="D669" s="257"/>
      <c r="E669" s="257"/>
      <c r="F669" s="267" t="s">
        <v>1610</v>
      </c>
      <c r="G669" s="268"/>
      <c r="H669" s="259"/>
      <c r="BJ669" s="164"/>
      <c r="BK669" s="165"/>
    </row>
    <row r="670" spans="1:63" ht="12.75" x14ac:dyDescent="0.2">
      <c r="A670" s="266"/>
      <c r="B670" s="264"/>
      <c r="C670" s="216" t="s">
        <v>1619</v>
      </c>
      <c r="D670" s="258"/>
      <c r="E670" s="258"/>
      <c r="F670" s="269"/>
      <c r="G670" s="270"/>
      <c r="H670" s="260"/>
      <c r="BJ670" s="164"/>
      <c r="BK670" s="165"/>
    </row>
    <row r="671" spans="1:63" ht="12.75" x14ac:dyDescent="0.2">
      <c r="A671" s="167"/>
      <c r="B671" s="51"/>
      <c r="C671" s="52"/>
      <c r="D671" s="53"/>
      <c r="E671" s="52"/>
      <c r="F671" s="54">
        <v>1</v>
      </c>
      <c r="G671" s="55"/>
      <c r="H671" s="55">
        <f t="shared" ref="H671:H696" si="23">G671*F671</f>
        <v>0</v>
      </c>
      <c r="BJ671" s="164"/>
      <c r="BK671" s="165"/>
    </row>
    <row r="672" spans="1:63" ht="12.75" x14ac:dyDescent="0.2">
      <c r="A672" s="166" t="s">
        <v>710</v>
      </c>
      <c r="B672" s="27" t="s">
        <v>711</v>
      </c>
      <c r="C672" s="28"/>
      <c r="D672" s="28"/>
      <c r="E672" s="28"/>
      <c r="F672" s="29">
        <v>1</v>
      </c>
      <c r="G672" s="30"/>
      <c r="H672" s="31">
        <f t="shared" si="23"/>
        <v>0</v>
      </c>
      <c r="BJ672" s="164"/>
      <c r="BK672" s="165"/>
    </row>
    <row r="673" spans="1:63" ht="38.25" x14ac:dyDescent="0.2">
      <c r="A673" s="161" t="s">
        <v>712</v>
      </c>
      <c r="B673" s="40" t="s">
        <v>1344</v>
      </c>
      <c r="C673" s="71" t="s">
        <v>1611</v>
      </c>
      <c r="D673" s="72" t="s">
        <v>713</v>
      </c>
      <c r="E673" s="71"/>
      <c r="F673" s="255" t="s">
        <v>1610</v>
      </c>
      <c r="G673" s="256"/>
      <c r="H673" s="37"/>
      <c r="BJ673" s="164"/>
      <c r="BK673" s="165"/>
    </row>
    <row r="674" spans="1:63" ht="25.5" x14ac:dyDescent="0.2">
      <c r="A674" s="161" t="s">
        <v>714</v>
      </c>
      <c r="B674" s="40" t="s">
        <v>931</v>
      </c>
      <c r="C674" s="38" t="s">
        <v>1611</v>
      </c>
      <c r="D674" s="41" t="s">
        <v>932</v>
      </c>
      <c r="E674" s="41"/>
      <c r="F674" s="255" t="s">
        <v>1610</v>
      </c>
      <c r="G674" s="256"/>
      <c r="H674" s="37"/>
      <c r="BJ674" s="164"/>
      <c r="BK674" s="165"/>
    </row>
    <row r="675" spans="1:63" ht="25.5" x14ac:dyDescent="0.2">
      <c r="A675" s="161" t="s">
        <v>715</v>
      </c>
      <c r="B675" s="40" t="s">
        <v>996</v>
      </c>
      <c r="C675" s="38" t="s">
        <v>1611</v>
      </c>
      <c r="D675" s="41" t="s">
        <v>131</v>
      </c>
      <c r="E675" s="41"/>
      <c r="F675" s="255" t="s">
        <v>1610</v>
      </c>
      <c r="G675" s="256"/>
      <c r="H675" s="37"/>
      <c r="BJ675" s="164"/>
      <c r="BK675" s="165"/>
    </row>
    <row r="676" spans="1:63" ht="12.75" x14ac:dyDescent="0.2">
      <c r="A676" s="161" t="s">
        <v>716</v>
      </c>
      <c r="B676" s="194" t="s">
        <v>133</v>
      </c>
      <c r="C676" s="38" t="s">
        <v>1611</v>
      </c>
      <c r="D676" s="205"/>
      <c r="E676" s="41"/>
      <c r="F676" s="255" t="s">
        <v>1610</v>
      </c>
      <c r="G676" s="256"/>
      <c r="H676" s="37"/>
      <c r="BJ676" s="164"/>
      <c r="BK676" s="165"/>
    </row>
    <row r="677" spans="1:63" ht="12.75" x14ac:dyDescent="0.2">
      <c r="A677" s="161" t="s">
        <v>717</v>
      </c>
      <c r="B677" s="40" t="s">
        <v>1527</v>
      </c>
      <c r="C677" s="38" t="s">
        <v>1611</v>
      </c>
      <c r="D677" s="205"/>
      <c r="E677" s="41"/>
      <c r="F677" s="255" t="s">
        <v>1610</v>
      </c>
      <c r="G677" s="256"/>
      <c r="H677" s="37"/>
      <c r="BJ677" s="164"/>
      <c r="BK677" s="165"/>
    </row>
    <row r="678" spans="1:63" ht="12.75" x14ac:dyDescent="0.2">
      <c r="A678" s="167"/>
      <c r="B678" s="51"/>
      <c r="C678" s="52"/>
      <c r="D678" s="53"/>
      <c r="E678" s="52"/>
      <c r="F678" s="54">
        <v>1</v>
      </c>
      <c r="G678" s="55"/>
      <c r="H678" s="55">
        <f t="shared" si="23"/>
        <v>0</v>
      </c>
      <c r="BJ678" s="164"/>
      <c r="BK678" s="165"/>
    </row>
    <row r="679" spans="1:63" ht="12.75" x14ac:dyDescent="0.2">
      <c r="A679" s="166" t="s">
        <v>718</v>
      </c>
      <c r="B679" s="27" t="s">
        <v>719</v>
      </c>
      <c r="C679" s="28"/>
      <c r="D679" s="28"/>
      <c r="E679" s="28"/>
      <c r="F679" s="29">
        <v>1</v>
      </c>
      <c r="G679" s="30"/>
      <c r="H679" s="31">
        <f t="shared" si="23"/>
        <v>0</v>
      </c>
      <c r="BJ679" s="164"/>
      <c r="BK679" s="165"/>
    </row>
    <row r="680" spans="1:63" ht="229.5" x14ac:dyDescent="0.2">
      <c r="A680" s="161" t="s">
        <v>720</v>
      </c>
      <c r="B680" s="89" t="s">
        <v>1528</v>
      </c>
      <c r="C680" s="38" t="s">
        <v>1620</v>
      </c>
      <c r="D680" s="41"/>
      <c r="E680" s="71"/>
      <c r="F680" s="255" t="s">
        <v>1610</v>
      </c>
      <c r="G680" s="256"/>
      <c r="H680" s="37"/>
      <c r="BJ680" s="164"/>
      <c r="BK680" s="165"/>
    </row>
    <row r="681" spans="1:63" ht="229.5" x14ac:dyDescent="0.2">
      <c r="A681" s="161" t="s">
        <v>721</v>
      </c>
      <c r="B681" s="89" t="s">
        <v>1529</v>
      </c>
      <c r="C681" s="38" t="s">
        <v>1620</v>
      </c>
      <c r="D681" s="41"/>
      <c r="E681" s="71"/>
      <c r="F681" s="255" t="s">
        <v>1610</v>
      </c>
      <c r="G681" s="256"/>
      <c r="H681" s="37"/>
      <c r="BJ681" s="164"/>
      <c r="BK681" s="165"/>
    </row>
    <row r="682" spans="1:63" ht="12.75" x14ac:dyDescent="0.2">
      <c r="A682" s="167"/>
      <c r="B682" s="51"/>
      <c r="C682" s="52"/>
      <c r="D682" s="53"/>
      <c r="E682" s="52"/>
      <c r="F682" s="54">
        <v>1</v>
      </c>
      <c r="G682" s="55"/>
      <c r="H682" s="55">
        <f t="shared" si="23"/>
        <v>0</v>
      </c>
      <c r="BJ682" s="164"/>
      <c r="BK682" s="165"/>
    </row>
    <row r="683" spans="1:63" ht="12.75" x14ac:dyDescent="0.2">
      <c r="A683" s="166" t="s">
        <v>722</v>
      </c>
      <c r="B683" s="27" t="s">
        <v>723</v>
      </c>
      <c r="C683" s="28"/>
      <c r="D683" s="28"/>
      <c r="E683" s="28"/>
      <c r="F683" s="29">
        <v>1</v>
      </c>
      <c r="G683" s="30"/>
      <c r="H683" s="31">
        <f t="shared" si="23"/>
        <v>0</v>
      </c>
      <c r="BJ683" s="164"/>
      <c r="BK683" s="165"/>
    </row>
    <row r="684" spans="1:63" ht="12.75" x14ac:dyDescent="0.2">
      <c r="A684" s="161" t="s">
        <v>724</v>
      </c>
      <c r="B684" s="66" t="s">
        <v>725</v>
      </c>
      <c r="C684" s="71" t="s">
        <v>1611</v>
      </c>
      <c r="D684" s="72"/>
      <c r="E684" s="71" t="s">
        <v>726</v>
      </c>
      <c r="F684" s="255" t="s">
        <v>1610</v>
      </c>
      <c r="G684" s="256"/>
      <c r="H684" s="37"/>
      <c r="BJ684" s="164"/>
      <c r="BK684" s="165"/>
    </row>
    <row r="685" spans="1:63" ht="25.5" x14ac:dyDescent="0.2">
      <c r="A685" s="161" t="s">
        <v>1530</v>
      </c>
      <c r="B685" s="76" t="s">
        <v>1531</v>
      </c>
      <c r="C685" s="80" t="s">
        <v>1611</v>
      </c>
      <c r="D685" s="71"/>
      <c r="E685" s="71"/>
      <c r="F685" s="255" t="s">
        <v>1610</v>
      </c>
      <c r="G685" s="256"/>
      <c r="H685" s="37"/>
      <c r="BJ685" s="164"/>
      <c r="BK685" s="165"/>
    </row>
    <row r="686" spans="1:63" ht="38.25" x14ac:dyDescent="0.2">
      <c r="A686" s="161" t="s">
        <v>727</v>
      </c>
      <c r="B686" s="40" t="s">
        <v>1532</v>
      </c>
      <c r="C686" s="71" t="s">
        <v>1613</v>
      </c>
      <c r="D686" s="72" t="s">
        <v>409</v>
      </c>
      <c r="E686" s="71"/>
      <c r="F686" s="255" t="s">
        <v>1610</v>
      </c>
      <c r="G686" s="256"/>
      <c r="H686" s="37"/>
      <c r="BJ686" s="164"/>
      <c r="BK686" s="165"/>
    </row>
    <row r="687" spans="1:63" ht="12.75" x14ac:dyDescent="0.2">
      <c r="A687" s="161" t="s">
        <v>728</v>
      </c>
      <c r="B687" s="40" t="s">
        <v>1533</v>
      </c>
      <c r="C687" s="38" t="s">
        <v>1611</v>
      </c>
      <c r="D687" s="41" t="s">
        <v>729</v>
      </c>
      <c r="E687" s="41"/>
      <c r="F687" s="255" t="s">
        <v>1610</v>
      </c>
      <c r="G687" s="256"/>
      <c r="H687" s="37"/>
      <c r="BJ687" s="164"/>
      <c r="BK687" s="165"/>
    </row>
    <row r="688" spans="1:63" ht="25.5" x14ac:dyDescent="0.2">
      <c r="A688" s="161" t="s">
        <v>730</v>
      </c>
      <c r="B688" s="40" t="s">
        <v>996</v>
      </c>
      <c r="C688" s="38" t="s">
        <v>1611</v>
      </c>
      <c r="D688" s="41" t="s">
        <v>131</v>
      </c>
      <c r="E688" s="41"/>
      <c r="F688" s="255" t="s">
        <v>1610</v>
      </c>
      <c r="G688" s="256"/>
      <c r="H688" s="37"/>
      <c r="BJ688" s="164"/>
      <c r="BK688" s="165"/>
    </row>
    <row r="689" spans="1:63" ht="12.75" x14ac:dyDescent="0.2">
      <c r="A689" s="161" t="s">
        <v>731</v>
      </c>
      <c r="B689" s="194" t="s">
        <v>133</v>
      </c>
      <c r="C689" s="38" t="s">
        <v>1611</v>
      </c>
      <c r="D689" s="205"/>
      <c r="E689" s="71"/>
      <c r="F689" s="255" t="s">
        <v>1610</v>
      </c>
      <c r="G689" s="256"/>
      <c r="H689" s="37"/>
      <c r="BJ689" s="164"/>
      <c r="BK689" s="165"/>
    </row>
    <row r="690" spans="1:63" ht="25.5" x14ac:dyDescent="0.2">
      <c r="A690" s="161" t="s">
        <v>732</v>
      </c>
      <c r="B690" s="40" t="s">
        <v>931</v>
      </c>
      <c r="C690" s="38" t="s">
        <v>1611</v>
      </c>
      <c r="D690" s="41" t="s">
        <v>932</v>
      </c>
      <c r="E690" s="41"/>
      <c r="F690" s="255" t="s">
        <v>1610</v>
      </c>
      <c r="G690" s="256"/>
      <c r="H690" s="37"/>
      <c r="BJ690" s="164"/>
      <c r="BK690" s="165"/>
    </row>
    <row r="691" spans="1:63" ht="51" x14ac:dyDescent="0.2">
      <c r="A691" s="161" t="s">
        <v>733</v>
      </c>
      <c r="B691" s="40" t="s">
        <v>1534</v>
      </c>
      <c r="C691" s="38" t="s">
        <v>1613</v>
      </c>
      <c r="D691" s="72" t="s">
        <v>1535</v>
      </c>
      <c r="E691" s="71"/>
      <c r="F691" s="255" t="s">
        <v>1610</v>
      </c>
      <c r="G691" s="256"/>
      <c r="H691" s="37"/>
      <c r="BJ691" s="164"/>
      <c r="BK691" s="165"/>
    </row>
    <row r="692" spans="1:63" ht="25.5" x14ac:dyDescent="0.2">
      <c r="A692" s="161" t="s">
        <v>734</v>
      </c>
      <c r="B692" s="40" t="s">
        <v>1160</v>
      </c>
      <c r="C692" s="38" t="s">
        <v>1614</v>
      </c>
      <c r="D692" s="72"/>
      <c r="E692" s="71"/>
      <c r="F692" s="255" t="s">
        <v>1610</v>
      </c>
      <c r="G692" s="256"/>
      <c r="H692" s="37"/>
      <c r="BJ692" s="164"/>
      <c r="BK692" s="165"/>
    </row>
    <row r="693" spans="1:63" ht="38.25" x14ac:dyDescent="0.2">
      <c r="A693" s="161" t="s">
        <v>735</v>
      </c>
      <c r="B693" s="76" t="s">
        <v>967</v>
      </c>
      <c r="C693" s="38" t="s">
        <v>1613</v>
      </c>
      <c r="D693" s="72" t="s">
        <v>736</v>
      </c>
      <c r="E693" s="71"/>
      <c r="F693" s="255" t="s">
        <v>1610</v>
      </c>
      <c r="G693" s="256"/>
      <c r="H693" s="37"/>
      <c r="BJ693" s="164"/>
      <c r="BK693" s="165"/>
    </row>
    <row r="694" spans="1:63" ht="38.25" x14ac:dyDescent="0.2">
      <c r="A694" s="161" t="s">
        <v>737</v>
      </c>
      <c r="B694" s="40" t="s">
        <v>1536</v>
      </c>
      <c r="C694" s="38" t="s">
        <v>1611</v>
      </c>
      <c r="D694" s="72" t="s">
        <v>738</v>
      </c>
      <c r="E694" s="71"/>
      <c r="F694" s="255" t="s">
        <v>1610</v>
      </c>
      <c r="G694" s="256"/>
      <c r="H694" s="37"/>
      <c r="BJ694" s="164"/>
      <c r="BK694" s="165"/>
    </row>
    <row r="695" spans="1:63" ht="12.75" x14ac:dyDescent="0.2">
      <c r="A695" s="167"/>
      <c r="B695" s="51"/>
      <c r="C695" s="52"/>
      <c r="D695" s="53"/>
      <c r="E695" s="52"/>
      <c r="F695" s="54">
        <v>1</v>
      </c>
      <c r="G695" s="55"/>
      <c r="H695" s="55">
        <f t="shared" si="23"/>
        <v>0</v>
      </c>
      <c r="BJ695" s="164"/>
      <c r="BK695" s="165"/>
    </row>
    <row r="696" spans="1:63" ht="12.75" x14ac:dyDescent="0.2">
      <c r="A696" s="166" t="s">
        <v>739</v>
      </c>
      <c r="B696" s="27" t="s">
        <v>740</v>
      </c>
      <c r="C696" s="28"/>
      <c r="D696" s="28"/>
      <c r="E696" s="28"/>
      <c r="F696" s="29">
        <v>1</v>
      </c>
      <c r="G696" s="30"/>
      <c r="H696" s="31">
        <f t="shared" si="23"/>
        <v>0</v>
      </c>
      <c r="BJ696" s="164"/>
      <c r="BK696" s="165"/>
    </row>
    <row r="697" spans="1:63" ht="25.5" x14ac:dyDescent="0.2">
      <c r="A697" s="161" t="s">
        <v>741</v>
      </c>
      <c r="B697" s="40" t="s">
        <v>931</v>
      </c>
      <c r="C697" s="38" t="s">
        <v>1611</v>
      </c>
      <c r="D697" s="41" t="s">
        <v>932</v>
      </c>
      <c r="E697" s="41"/>
      <c r="F697" s="255" t="s">
        <v>1610</v>
      </c>
      <c r="G697" s="256"/>
      <c r="H697" s="37"/>
      <c r="BJ697" s="164"/>
      <c r="BK697" s="165"/>
    </row>
    <row r="698" spans="1:63" ht="25.5" x14ac:dyDescent="0.2">
      <c r="A698" s="161" t="s">
        <v>742</v>
      </c>
      <c r="B698" s="40" t="s">
        <v>996</v>
      </c>
      <c r="C698" s="38" t="s">
        <v>1611</v>
      </c>
      <c r="D698" s="41" t="s">
        <v>131</v>
      </c>
      <c r="E698" s="41"/>
      <c r="F698" s="255" t="s">
        <v>1610</v>
      </c>
      <c r="G698" s="256"/>
      <c r="H698" s="37"/>
      <c r="BJ698" s="164"/>
      <c r="BK698" s="165"/>
    </row>
    <row r="699" spans="1:63" ht="12.75" x14ac:dyDescent="0.2">
      <c r="A699" s="161" t="s">
        <v>743</v>
      </c>
      <c r="B699" s="194" t="s">
        <v>133</v>
      </c>
      <c r="C699" s="38" t="s">
        <v>1611</v>
      </c>
      <c r="D699" s="205"/>
      <c r="E699" s="41"/>
      <c r="F699" s="255" t="s">
        <v>1610</v>
      </c>
      <c r="G699" s="256"/>
      <c r="H699" s="37"/>
      <c r="BJ699" s="164"/>
      <c r="BK699" s="165"/>
    </row>
    <row r="700" spans="1:63" ht="12.75" x14ac:dyDescent="0.2">
      <c r="A700" s="161" t="s">
        <v>744</v>
      </c>
      <c r="B700" s="66" t="s">
        <v>1537</v>
      </c>
      <c r="C700" s="38" t="s">
        <v>1611</v>
      </c>
      <c r="D700" s="72"/>
      <c r="E700" s="71"/>
      <c r="F700" s="255" t="s">
        <v>1610</v>
      </c>
      <c r="G700" s="256"/>
      <c r="H700" s="37"/>
      <c r="BJ700" s="164"/>
      <c r="BK700" s="165"/>
    </row>
    <row r="701" spans="1:63" ht="12.75" x14ac:dyDescent="0.2">
      <c r="A701" s="161" t="s">
        <v>745</v>
      </c>
      <c r="B701" s="66" t="s">
        <v>1538</v>
      </c>
      <c r="C701" s="38" t="s">
        <v>1611</v>
      </c>
      <c r="D701" s="72"/>
      <c r="E701" s="71"/>
      <c r="F701" s="255" t="s">
        <v>1610</v>
      </c>
      <c r="G701" s="256"/>
      <c r="H701" s="37"/>
      <c r="BJ701" s="164"/>
      <c r="BK701" s="165"/>
    </row>
    <row r="702" spans="1:63" ht="38.25" x14ac:dyDescent="0.2">
      <c r="A702" s="161" t="s">
        <v>746</v>
      </c>
      <c r="B702" s="40" t="s">
        <v>1539</v>
      </c>
      <c r="C702" s="38" t="s">
        <v>1611</v>
      </c>
      <c r="D702" s="72" t="s">
        <v>1284</v>
      </c>
      <c r="E702" s="71"/>
      <c r="F702" s="255" t="s">
        <v>1610</v>
      </c>
      <c r="G702" s="256"/>
      <c r="H702" s="37"/>
      <c r="BJ702" s="164"/>
      <c r="BK702" s="165"/>
    </row>
    <row r="703" spans="1:63" ht="12.75" x14ac:dyDescent="0.2">
      <c r="A703" s="161" t="s">
        <v>747</v>
      </c>
      <c r="B703" s="66" t="s">
        <v>1538</v>
      </c>
      <c r="C703" s="38" t="s">
        <v>1611</v>
      </c>
      <c r="D703" s="72"/>
      <c r="E703" s="71"/>
      <c r="F703" s="255" t="s">
        <v>1610</v>
      </c>
      <c r="G703" s="256"/>
      <c r="H703" s="37"/>
      <c r="BJ703" s="164"/>
      <c r="BK703" s="165"/>
    </row>
    <row r="704" spans="1:63" ht="153" x14ac:dyDescent="0.2">
      <c r="A704" s="161" t="s">
        <v>748</v>
      </c>
      <c r="B704" s="244" t="s">
        <v>1660</v>
      </c>
      <c r="C704" s="38" t="s">
        <v>1611</v>
      </c>
      <c r="D704" s="41"/>
      <c r="E704" s="41" t="s">
        <v>1540</v>
      </c>
      <c r="F704" s="255" t="s">
        <v>1610</v>
      </c>
      <c r="G704" s="256"/>
      <c r="H704" s="37"/>
      <c r="BJ704" s="164"/>
      <c r="BK704" s="165"/>
    </row>
    <row r="705" spans="1:63" ht="25.5" x14ac:dyDescent="0.2">
      <c r="A705" s="161" t="s">
        <v>1541</v>
      </c>
      <c r="B705" s="76" t="s">
        <v>1542</v>
      </c>
      <c r="C705" s="38" t="s">
        <v>1611</v>
      </c>
      <c r="D705" s="71"/>
      <c r="E705" s="71"/>
      <c r="F705" s="255" t="s">
        <v>1610</v>
      </c>
      <c r="G705" s="256"/>
      <c r="H705" s="37"/>
      <c r="BJ705" s="164"/>
      <c r="BK705" s="165"/>
    </row>
    <row r="706" spans="1:63" ht="25.5" x14ac:dyDescent="0.2">
      <c r="A706" s="161" t="s">
        <v>1543</v>
      </c>
      <c r="B706" s="76" t="s">
        <v>1544</v>
      </c>
      <c r="C706" s="38" t="s">
        <v>1611</v>
      </c>
      <c r="D706" s="71"/>
      <c r="E706" s="71"/>
      <c r="F706" s="255" t="s">
        <v>1610</v>
      </c>
      <c r="G706" s="256"/>
      <c r="H706" s="37"/>
      <c r="BJ706" s="164"/>
      <c r="BK706" s="165"/>
    </row>
    <row r="707" spans="1:63" ht="25.5" x14ac:dyDescent="0.2">
      <c r="A707" s="161" t="s">
        <v>1545</v>
      </c>
      <c r="B707" s="76" t="s">
        <v>1546</v>
      </c>
      <c r="C707" s="38" t="s">
        <v>1611</v>
      </c>
      <c r="D707" s="71"/>
      <c r="E707" s="71"/>
      <c r="F707" s="255" t="s">
        <v>1610</v>
      </c>
      <c r="G707" s="256"/>
      <c r="H707" s="37"/>
      <c r="BJ707" s="164"/>
      <c r="BK707" s="165"/>
    </row>
    <row r="708" spans="1:63" ht="38.25" x14ac:dyDescent="0.2">
      <c r="A708" s="161" t="s">
        <v>749</v>
      </c>
      <c r="B708" s="40" t="s">
        <v>1547</v>
      </c>
      <c r="C708" s="38" t="s">
        <v>1611</v>
      </c>
      <c r="D708" s="72"/>
      <c r="E708" s="71"/>
      <c r="F708" s="255" t="s">
        <v>1610</v>
      </c>
      <c r="G708" s="256"/>
      <c r="H708" s="37"/>
      <c r="BJ708" s="164"/>
      <c r="BK708" s="165"/>
    </row>
    <row r="709" spans="1:63" ht="38.25" x14ac:dyDescent="0.2">
      <c r="A709" s="161" t="s">
        <v>750</v>
      </c>
      <c r="B709" s="76" t="s">
        <v>967</v>
      </c>
      <c r="C709" s="71" t="s">
        <v>1613</v>
      </c>
      <c r="D709" s="72" t="s">
        <v>1548</v>
      </c>
      <c r="E709" s="71"/>
      <c r="F709" s="255" t="s">
        <v>1610</v>
      </c>
      <c r="G709" s="256"/>
      <c r="H709" s="37"/>
      <c r="BJ709" s="164"/>
      <c r="BK709" s="165"/>
    </row>
    <row r="710" spans="1:63" ht="38.25" x14ac:dyDescent="0.2">
      <c r="A710" s="161" t="s">
        <v>751</v>
      </c>
      <c r="B710" s="76" t="s">
        <v>967</v>
      </c>
      <c r="C710" s="71" t="s">
        <v>1611</v>
      </c>
      <c r="D710" s="72" t="s">
        <v>1206</v>
      </c>
      <c r="E710" s="71"/>
      <c r="F710" s="255" t="s">
        <v>1610</v>
      </c>
      <c r="G710" s="256"/>
      <c r="H710" s="37"/>
      <c r="BJ710" s="164"/>
      <c r="BK710" s="165"/>
    </row>
    <row r="711" spans="1:63" ht="38.25" x14ac:dyDescent="0.2">
      <c r="A711" s="161" t="s">
        <v>752</v>
      </c>
      <c r="B711" s="76" t="s">
        <v>967</v>
      </c>
      <c r="C711" s="71" t="s">
        <v>1611</v>
      </c>
      <c r="D711" s="72" t="s">
        <v>1549</v>
      </c>
      <c r="E711" s="71"/>
      <c r="F711" s="255" t="s">
        <v>1610</v>
      </c>
      <c r="G711" s="256"/>
      <c r="H711" s="37"/>
      <c r="BJ711" s="164"/>
      <c r="BK711" s="165"/>
    </row>
    <row r="712" spans="1:63" ht="38.25" x14ac:dyDescent="0.2">
      <c r="A712" s="161" t="s">
        <v>753</v>
      </c>
      <c r="B712" s="76" t="s">
        <v>967</v>
      </c>
      <c r="C712" s="71" t="s">
        <v>1611</v>
      </c>
      <c r="D712" s="72" t="s">
        <v>1550</v>
      </c>
      <c r="E712" s="71"/>
      <c r="F712" s="255" t="s">
        <v>1610</v>
      </c>
      <c r="G712" s="256"/>
      <c r="H712" s="37"/>
      <c r="BJ712" s="164"/>
      <c r="BK712" s="165"/>
    </row>
    <row r="713" spans="1:63" ht="38.25" x14ac:dyDescent="0.2">
      <c r="A713" s="161" t="s">
        <v>754</v>
      </c>
      <c r="B713" s="76" t="s">
        <v>967</v>
      </c>
      <c r="C713" s="71" t="s">
        <v>1611</v>
      </c>
      <c r="D713" s="72" t="s">
        <v>1551</v>
      </c>
      <c r="E713" s="71"/>
      <c r="F713" s="255" t="s">
        <v>1610</v>
      </c>
      <c r="G713" s="256"/>
      <c r="H713" s="37"/>
      <c r="BJ713" s="164"/>
      <c r="BK713" s="165"/>
    </row>
    <row r="714" spans="1:63" ht="38.25" x14ac:dyDescent="0.2">
      <c r="A714" s="161" t="s">
        <v>755</v>
      </c>
      <c r="B714" s="76" t="s">
        <v>967</v>
      </c>
      <c r="C714" s="71" t="s">
        <v>1614</v>
      </c>
      <c r="D714" s="72" t="s">
        <v>1552</v>
      </c>
      <c r="E714" s="71"/>
      <c r="F714" s="255" t="s">
        <v>1610</v>
      </c>
      <c r="G714" s="256"/>
      <c r="H714" s="37"/>
      <c r="BJ714" s="164"/>
      <c r="BK714" s="165"/>
    </row>
    <row r="715" spans="1:63" ht="38.25" x14ac:dyDescent="0.2">
      <c r="A715" s="161" t="s">
        <v>756</v>
      </c>
      <c r="B715" s="40" t="s">
        <v>1532</v>
      </c>
      <c r="C715" s="71" t="s">
        <v>1611</v>
      </c>
      <c r="D715" s="72" t="s">
        <v>757</v>
      </c>
      <c r="E715" s="71"/>
      <c r="F715" s="255" t="s">
        <v>1610</v>
      </c>
      <c r="G715" s="256"/>
      <c r="H715" s="37"/>
      <c r="BJ715" s="164"/>
      <c r="BK715" s="165"/>
    </row>
    <row r="716" spans="1:63" ht="51" x14ac:dyDescent="0.2">
      <c r="A716" s="161" t="s">
        <v>758</v>
      </c>
      <c r="B716" s="40" t="s">
        <v>991</v>
      </c>
      <c r="C716" s="71" t="s">
        <v>1611</v>
      </c>
      <c r="D716" s="72" t="s">
        <v>759</v>
      </c>
      <c r="E716" s="71"/>
      <c r="F716" s="255" t="s">
        <v>1610</v>
      </c>
      <c r="G716" s="256"/>
      <c r="H716" s="37"/>
      <c r="BJ716" s="164"/>
      <c r="BK716" s="165"/>
    </row>
    <row r="717" spans="1:63" ht="12.75" x14ac:dyDescent="0.2">
      <c r="A717" s="172"/>
      <c r="B717" s="100"/>
      <c r="C717" s="60"/>
      <c r="D717" s="101"/>
      <c r="E717" s="43"/>
      <c r="F717" s="44"/>
      <c r="G717" s="61"/>
      <c r="H717" s="61"/>
      <c r="BJ717" s="164"/>
      <c r="BK717" s="165"/>
    </row>
    <row r="718" spans="1:63" ht="12.75" x14ac:dyDescent="0.2">
      <c r="A718" s="26" t="s">
        <v>913</v>
      </c>
      <c r="B718" s="27" t="s">
        <v>911</v>
      </c>
      <c r="C718" s="28"/>
      <c r="D718" s="28"/>
      <c r="E718" s="28"/>
      <c r="F718" s="29">
        <v>1</v>
      </c>
      <c r="G718" s="30"/>
      <c r="H718" s="31">
        <f t="shared" ref="H718" si="24">G718*F718</f>
        <v>0</v>
      </c>
      <c r="BJ718" s="164"/>
      <c r="BK718" s="165"/>
    </row>
    <row r="719" spans="1:63" ht="318.75" x14ac:dyDescent="0.2">
      <c r="A719" s="191" t="s">
        <v>914</v>
      </c>
      <c r="B719" s="40" t="s">
        <v>1553</v>
      </c>
      <c r="C719" s="38" t="s">
        <v>1611</v>
      </c>
      <c r="D719" s="72"/>
      <c r="E719" s="71" t="s">
        <v>75</v>
      </c>
      <c r="F719" s="255" t="s">
        <v>1610</v>
      </c>
      <c r="G719" s="256"/>
      <c r="H719" s="37"/>
      <c r="BJ719" s="164"/>
      <c r="BK719" s="165"/>
    </row>
    <row r="720" spans="1:63" ht="12.75" x14ac:dyDescent="0.2">
      <c r="A720" s="191" t="s">
        <v>915</v>
      </c>
      <c r="B720" s="40" t="s">
        <v>912</v>
      </c>
      <c r="C720" s="38" t="s">
        <v>1611</v>
      </c>
      <c r="D720" s="34"/>
      <c r="E720" s="33"/>
      <c r="F720" s="255" t="s">
        <v>1610</v>
      </c>
      <c r="G720" s="256"/>
      <c r="H720" s="37"/>
      <c r="BJ720" s="164"/>
      <c r="BK720" s="165"/>
    </row>
    <row r="721" spans="1:65" s="98" customFormat="1" ht="12.75" x14ac:dyDescent="0.2">
      <c r="A721" s="97"/>
      <c r="B721" s="40"/>
      <c r="C721" s="33"/>
      <c r="D721" s="34"/>
      <c r="E721" s="33"/>
      <c r="F721" s="35"/>
      <c r="G721" s="42"/>
      <c r="H721" s="37"/>
    </row>
    <row r="722" spans="1:65" s="98" customFormat="1" ht="12.75" x14ac:dyDescent="0.2">
      <c r="A722" s="102"/>
      <c r="B722" s="68"/>
      <c r="C722" s="38"/>
      <c r="D722" s="41"/>
      <c r="E722" s="41"/>
      <c r="F722" s="41"/>
      <c r="G722" s="46"/>
      <c r="H722" s="39"/>
    </row>
    <row r="723" spans="1:65" s="98" customFormat="1" ht="12.75" x14ac:dyDescent="0.2">
      <c r="A723" s="102"/>
      <c r="B723" s="247" t="s">
        <v>1661</v>
      </c>
      <c r="C723" s="248"/>
      <c r="D723" s="248"/>
      <c r="E723" s="248"/>
      <c r="F723" s="248"/>
      <c r="G723" s="249"/>
      <c r="H723" s="250">
        <f>SUM(H2:H722)</f>
        <v>0</v>
      </c>
    </row>
    <row r="724" spans="1:65" ht="12" thickBot="1" x14ac:dyDescent="0.25">
      <c r="B724" s="110"/>
      <c r="C724" s="111"/>
      <c r="D724" s="111"/>
      <c r="E724" s="111"/>
      <c r="F724" s="111"/>
      <c r="G724" s="112"/>
      <c r="H724" s="113"/>
    </row>
    <row r="725" spans="1:65" ht="19.5" customHeight="1" thickBot="1" x14ac:dyDescent="0.25">
      <c r="A725" s="1" t="s">
        <v>762</v>
      </c>
      <c r="B725" s="253" t="s">
        <v>763</v>
      </c>
      <c r="C725" s="254"/>
      <c r="D725" s="254"/>
      <c r="E725" s="254"/>
      <c r="F725" s="254"/>
      <c r="G725" s="254"/>
      <c r="H725" s="254"/>
    </row>
    <row r="726" spans="1:65" x14ac:dyDescent="0.2">
      <c r="A726" s="1" t="s">
        <v>762</v>
      </c>
      <c r="B726" s="116"/>
      <c r="C726" s="117"/>
      <c r="D726" s="117"/>
      <c r="E726" s="117"/>
      <c r="F726" s="117"/>
      <c r="G726" s="117"/>
      <c r="H726" s="118"/>
    </row>
    <row r="727" spans="1:65" ht="18" x14ac:dyDescent="0.2">
      <c r="A727" s="1" t="s">
        <v>762</v>
      </c>
      <c r="B727" s="119" t="s">
        <v>1604</v>
      </c>
      <c r="C727" s="120"/>
      <c r="D727" s="120"/>
      <c r="E727" s="120"/>
      <c r="F727" s="120"/>
      <c r="G727" s="120"/>
      <c r="H727" s="121">
        <f>H723</f>
        <v>0</v>
      </c>
    </row>
    <row r="728" spans="1:65" ht="18" x14ac:dyDescent="0.2">
      <c r="B728" s="119" t="s">
        <v>922</v>
      </c>
      <c r="C728" s="120"/>
      <c r="D728" s="120"/>
      <c r="E728" s="120"/>
      <c r="F728" s="120"/>
      <c r="G728" s="120" t="s">
        <v>1622</v>
      </c>
      <c r="H728" s="121">
        <v>0</v>
      </c>
    </row>
    <row r="729" spans="1:65" ht="36" x14ac:dyDescent="0.2">
      <c r="A729" s="1" t="s">
        <v>762</v>
      </c>
      <c r="B729" s="122" t="s">
        <v>1605</v>
      </c>
      <c r="C729" s="123"/>
      <c r="D729" s="120"/>
      <c r="E729" s="120"/>
      <c r="F729" s="114"/>
      <c r="G729" s="120" t="s">
        <v>1622</v>
      </c>
      <c r="H729" s="121">
        <v>0</v>
      </c>
    </row>
    <row r="730" spans="1:65" ht="18" x14ac:dyDescent="0.2">
      <c r="B730" s="122" t="s">
        <v>764</v>
      </c>
      <c r="C730" s="123"/>
      <c r="D730" s="120"/>
      <c r="E730" s="120"/>
      <c r="F730" s="114"/>
      <c r="G730" s="120" t="s">
        <v>1622</v>
      </c>
      <c r="H730" s="121">
        <v>0</v>
      </c>
    </row>
    <row r="731" spans="1:65" ht="18.75" thickBot="1" x14ac:dyDescent="0.25">
      <c r="A731" s="1" t="s">
        <v>762</v>
      </c>
      <c r="B731" s="124" t="s">
        <v>765</v>
      </c>
      <c r="C731" s="125"/>
      <c r="D731" s="125"/>
      <c r="E731" s="125"/>
      <c r="F731" s="125"/>
      <c r="G731" s="125"/>
      <c r="H731" s="126">
        <f>H729+H727+H730+H728</f>
        <v>0</v>
      </c>
    </row>
    <row r="732" spans="1:65" ht="20.25" x14ac:dyDescent="0.2">
      <c r="A732" s="127"/>
      <c r="B732" s="98" t="s">
        <v>762</v>
      </c>
      <c r="H732" s="3"/>
    </row>
    <row r="733" spans="1:65" ht="18" x14ac:dyDescent="0.2">
      <c r="A733" s="128"/>
    </row>
    <row r="734" spans="1:65" s="3" customFormat="1" ht="18" x14ac:dyDescent="0.2">
      <c r="A734" s="128"/>
      <c r="B734" s="129"/>
      <c r="C734" s="1"/>
      <c r="D734" s="1"/>
      <c r="E734" s="1"/>
      <c r="F734" s="1"/>
      <c r="H734" s="1"/>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c r="AM734" s="4"/>
      <c r="AN734" s="4"/>
      <c r="AO734" s="4"/>
      <c r="AP734" s="4"/>
      <c r="AQ734" s="4"/>
      <c r="AR734" s="4"/>
      <c r="AS734" s="4"/>
      <c r="AT734" s="4"/>
      <c r="AU734" s="4"/>
      <c r="AV734" s="4"/>
      <c r="AW734" s="4"/>
      <c r="AX734" s="4"/>
      <c r="AY734" s="4"/>
      <c r="AZ734" s="4"/>
      <c r="BA734" s="4"/>
      <c r="BB734" s="4"/>
      <c r="BC734" s="4"/>
      <c r="BD734" s="4"/>
      <c r="BE734" s="4"/>
      <c r="BF734" s="4"/>
      <c r="BG734" s="4"/>
      <c r="BH734" s="4"/>
      <c r="BI734" s="4"/>
      <c r="BJ734" s="4"/>
      <c r="BK734" s="4"/>
      <c r="BL734" s="4"/>
      <c r="BM734" s="4"/>
    </row>
    <row r="735" spans="1:65" s="3" customFormat="1" ht="18" x14ac:dyDescent="0.2">
      <c r="A735" s="128"/>
      <c r="B735" s="130"/>
      <c r="C735" s="130"/>
      <c r="D735" s="131"/>
      <c r="E735" s="132"/>
      <c r="F735" s="9"/>
      <c r="H735" s="1"/>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c r="AM735" s="4"/>
      <c r="AN735" s="4"/>
      <c r="AO735" s="4"/>
      <c r="AP735" s="4"/>
      <c r="AQ735" s="4"/>
      <c r="AR735" s="4"/>
      <c r="AS735" s="4"/>
      <c r="AT735" s="4"/>
      <c r="AU735" s="4"/>
      <c r="AV735" s="4"/>
      <c r="AW735" s="4"/>
      <c r="AX735" s="4"/>
      <c r="AY735" s="4"/>
      <c r="AZ735" s="4"/>
      <c r="BA735" s="4"/>
      <c r="BB735" s="4"/>
      <c r="BC735" s="4"/>
      <c r="BD735" s="4"/>
      <c r="BE735" s="4"/>
      <c r="BF735" s="4"/>
      <c r="BG735" s="4"/>
      <c r="BH735" s="4"/>
      <c r="BI735" s="4"/>
      <c r="BJ735" s="4"/>
      <c r="BK735" s="4"/>
      <c r="BL735" s="4"/>
      <c r="BM735" s="4"/>
    </row>
    <row r="736" spans="1:65" s="3" customFormat="1" ht="18" x14ac:dyDescent="0.2">
      <c r="A736" s="128"/>
      <c r="B736" s="130"/>
      <c r="C736" s="130"/>
      <c r="D736" s="131"/>
      <c r="E736" s="132"/>
      <c r="F736" s="9"/>
      <c r="H736" s="1"/>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c r="AM736" s="4"/>
      <c r="AN736" s="4"/>
      <c r="AO736" s="4"/>
      <c r="AP736" s="4"/>
      <c r="AQ736" s="4"/>
      <c r="AR736" s="4"/>
      <c r="AS736" s="4"/>
      <c r="AT736" s="4"/>
      <c r="AU736" s="4"/>
      <c r="AV736" s="4"/>
      <c r="AW736" s="4"/>
      <c r="AX736" s="4"/>
      <c r="AY736" s="4"/>
      <c r="AZ736" s="4"/>
      <c r="BA736" s="4"/>
      <c r="BB736" s="4"/>
      <c r="BC736" s="4"/>
      <c r="BD736" s="4"/>
      <c r="BE736" s="4"/>
      <c r="BF736" s="4"/>
      <c r="BG736" s="4"/>
      <c r="BH736" s="4"/>
      <c r="BI736" s="4"/>
      <c r="BJ736" s="4"/>
      <c r="BK736" s="4"/>
      <c r="BL736" s="4"/>
      <c r="BM736" s="4"/>
    </row>
    <row r="737" spans="1:65" s="3" customFormat="1" ht="18" x14ac:dyDescent="0.2">
      <c r="A737" s="128"/>
      <c r="B737" s="130"/>
      <c r="C737" s="130"/>
      <c r="D737" s="131"/>
      <c r="E737" s="132"/>
      <c r="F737" s="9"/>
      <c r="H737" s="1"/>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c r="AM737" s="4"/>
      <c r="AN737" s="4"/>
      <c r="AO737" s="4"/>
      <c r="AP737" s="4"/>
      <c r="AQ737" s="4"/>
      <c r="AR737" s="4"/>
      <c r="AS737" s="4"/>
      <c r="AT737" s="4"/>
      <c r="AU737" s="4"/>
      <c r="AV737" s="4"/>
      <c r="AW737" s="4"/>
      <c r="AX737" s="4"/>
      <c r="AY737" s="4"/>
      <c r="AZ737" s="4"/>
      <c r="BA737" s="4"/>
      <c r="BB737" s="4"/>
      <c r="BC737" s="4"/>
      <c r="BD737" s="4"/>
      <c r="BE737" s="4"/>
      <c r="BF737" s="4"/>
      <c r="BG737" s="4"/>
      <c r="BH737" s="4"/>
      <c r="BI737" s="4"/>
      <c r="BJ737" s="4"/>
      <c r="BK737" s="4"/>
      <c r="BL737" s="4"/>
      <c r="BM737" s="4"/>
    </row>
    <row r="738" spans="1:65" s="3" customFormat="1" ht="18" x14ac:dyDescent="0.2">
      <c r="A738" s="1"/>
      <c r="B738" s="130"/>
      <c r="C738" s="130"/>
      <c r="D738" s="131"/>
      <c r="E738" s="132"/>
      <c r="F738" s="9"/>
      <c r="H738" s="1"/>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c r="AM738" s="4"/>
      <c r="AN738" s="4"/>
      <c r="AO738" s="4"/>
      <c r="AP738" s="4"/>
      <c r="AQ738" s="4"/>
      <c r="AR738" s="4"/>
      <c r="AS738" s="4"/>
      <c r="AT738" s="4"/>
      <c r="AU738" s="4"/>
      <c r="AV738" s="4"/>
      <c r="AW738" s="4"/>
      <c r="AX738" s="4"/>
      <c r="AY738" s="4"/>
      <c r="AZ738" s="4"/>
      <c r="BA738" s="4"/>
      <c r="BB738" s="4"/>
      <c r="BC738" s="4"/>
      <c r="BD738" s="4"/>
      <c r="BE738" s="4"/>
      <c r="BF738" s="4"/>
      <c r="BG738" s="4"/>
      <c r="BH738" s="4"/>
      <c r="BI738" s="4"/>
      <c r="BJ738" s="4"/>
      <c r="BK738" s="4"/>
      <c r="BL738" s="4"/>
      <c r="BM738" s="4"/>
    </row>
    <row r="739" spans="1:65" s="3" customFormat="1" ht="18" x14ac:dyDescent="0.2">
      <c r="A739" s="1"/>
      <c r="B739" s="130"/>
      <c r="C739" s="130"/>
      <c r="D739" s="131"/>
      <c r="E739" s="132"/>
      <c r="F739" s="9"/>
      <c r="H739" s="1"/>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c r="AM739" s="4"/>
      <c r="AN739" s="4"/>
      <c r="AO739" s="4"/>
      <c r="AP739" s="4"/>
      <c r="AQ739" s="4"/>
      <c r="AR739" s="4"/>
      <c r="AS739" s="4"/>
      <c r="AT739" s="4"/>
      <c r="AU739" s="4"/>
      <c r="AV739" s="4"/>
      <c r="AW739" s="4"/>
      <c r="AX739" s="4"/>
      <c r="AY739" s="4"/>
      <c r="AZ739" s="4"/>
      <c r="BA739" s="4"/>
      <c r="BB739" s="4"/>
      <c r="BC739" s="4"/>
      <c r="BD739" s="4"/>
      <c r="BE739" s="4"/>
      <c r="BF739" s="4"/>
      <c r="BG739" s="4"/>
      <c r="BH739" s="4"/>
      <c r="BI739" s="4"/>
      <c r="BJ739" s="4"/>
      <c r="BK739" s="4"/>
      <c r="BL739" s="4"/>
      <c r="BM739" s="4"/>
    </row>
    <row r="740" spans="1:65" s="3" customFormat="1" ht="18" x14ac:dyDescent="0.2">
      <c r="A740" s="1"/>
      <c r="B740" s="130"/>
      <c r="C740" s="130"/>
      <c r="D740" s="131"/>
      <c r="E740" s="132"/>
      <c r="F740" s="9"/>
      <c r="H740" s="1"/>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c r="AM740" s="4"/>
      <c r="AN740" s="4"/>
      <c r="AO740" s="4"/>
      <c r="AP740" s="4"/>
      <c r="AQ740" s="4"/>
      <c r="AR740" s="4"/>
      <c r="AS740" s="4"/>
      <c r="AT740" s="4"/>
      <c r="AU740" s="4"/>
      <c r="AV740" s="4"/>
      <c r="AW740" s="4"/>
      <c r="AX740" s="4"/>
      <c r="AY740" s="4"/>
      <c r="AZ740" s="4"/>
      <c r="BA740" s="4"/>
      <c r="BB740" s="4"/>
      <c r="BC740" s="4"/>
      <c r="BD740" s="4"/>
      <c r="BE740" s="4"/>
      <c r="BF740" s="4"/>
      <c r="BG740" s="4"/>
      <c r="BH740" s="4"/>
      <c r="BI740" s="4"/>
      <c r="BJ740" s="4"/>
      <c r="BK740" s="4"/>
      <c r="BL740" s="4"/>
      <c r="BM740" s="4"/>
    </row>
    <row r="741" spans="1:65" s="3" customFormat="1" ht="18" x14ac:dyDescent="0.2">
      <c r="A741" s="1"/>
      <c r="B741" s="130"/>
      <c r="C741" s="130"/>
      <c r="D741" s="131"/>
      <c r="E741" s="132"/>
      <c r="F741" s="9"/>
      <c r="H741" s="1"/>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c r="AM741" s="4"/>
      <c r="AN741" s="4"/>
      <c r="AO741" s="4"/>
      <c r="AP741" s="4"/>
      <c r="AQ741" s="4"/>
      <c r="AR741" s="4"/>
      <c r="AS741" s="4"/>
      <c r="AT741" s="4"/>
      <c r="AU741" s="4"/>
      <c r="AV741" s="4"/>
      <c r="AW741" s="4"/>
      <c r="AX741" s="4"/>
      <c r="AY741" s="4"/>
      <c r="AZ741" s="4"/>
      <c r="BA741" s="4"/>
      <c r="BB741" s="4"/>
      <c r="BC741" s="4"/>
      <c r="BD741" s="4"/>
      <c r="BE741" s="4"/>
      <c r="BF741" s="4"/>
      <c r="BG741" s="4"/>
      <c r="BH741" s="4"/>
      <c r="BI741" s="4"/>
      <c r="BJ741" s="4"/>
      <c r="BK741" s="4"/>
      <c r="BL741" s="4"/>
      <c r="BM741" s="4"/>
    </row>
    <row r="742" spans="1:65" s="3" customFormat="1" ht="18" x14ac:dyDescent="0.2">
      <c r="A742" s="1"/>
      <c r="B742" s="130"/>
      <c r="C742" s="130"/>
      <c r="D742" s="131"/>
      <c r="E742" s="132"/>
      <c r="F742" s="9"/>
      <c r="H742" s="1"/>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c r="AM742" s="4"/>
      <c r="AN742" s="4"/>
      <c r="AO742" s="4"/>
      <c r="AP742" s="4"/>
      <c r="AQ742" s="4"/>
      <c r="AR742" s="4"/>
      <c r="AS742" s="4"/>
      <c r="AT742" s="4"/>
      <c r="AU742" s="4"/>
      <c r="AV742" s="4"/>
      <c r="AW742" s="4"/>
      <c r="AX742" s="4"/>
      <c r="AY742" s="4"/>
      <c r="AZ742" s="4"/>
      <c r="BA742" s="4"/>
      <c r="BB742" s="4"/>
      <c r="BC742" s="4"/>
      <c r="BD742" s="4"/>
      <c r="BE742" s="4"/>
      <c r="BF742" s="4"/>
      <c r="BG742" s="4"/>
      <c r="BH742" s="4"/>
      <c r="BI742" s="4"/>
      <c r="BJ742" s="4"/>
      <c r="BK742" s="4"/>
      <c r="BL742" s="4"/>
      <c r="BM742" s="4"/>
    </row>
    <row r="743" spans="1:65" s="3" customFormat="1" ht="18" x14ac:dyDescent="0.2">
      <c r="A743" s="1"/>
      <c r="B743" s="130"/>
      <c r="C743" s="130"/>
      <c r="D743" s="131"/>
      <c r="E743" s="132"/>
      <c r="F743" s="9"/>
      <c r="H743" s="1"/>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c r="AM743" s="4"/>
      <c r="AN743" s="4"/>
      <c r="AO743" s="4"/>
      <c r="AP743" s="4"/>
      <c r="AQ743" s="4"/>
      <c r="AR743" s="4"/>
      <c r="AS743" s="4"/>
      <c r="AT743" s="4"/>
      <c r="AU743" s="4"/>
      <c r="AV743" s="4"/>
      <c r="AW743" s="4"/>
      <c r="AX743" s="4"/>
      <c r="AY743" s="4"/>
      <c r="AZ743" s="4"/>
      <c r="BA743" s="4"/>
      <c r="BB743" s="4"/>
      <c r="BC743" s="4"/>
      <c r="BD743" s="4"/>
      <c r="BE743" s="4"/>
      <c r="BF743" s="4"/>
      <c r="BG743" s="4"/>
      <c r="BH743" s="4"/>
      <c r="BI743" s="4"/>
      <c r="BJ743" s="4"/>
      <c r="BK743" s="4"/>
      <c r="BL743" s="4"/>
      <c r="BM743" s="4"/>
    </row>
    <row r="744" spans="1:65" s="3" customFormat="1" ht="18" x14ac:dyDescent="0.2">
      <c r="A744" s="1"/>
      <c r="B744" s="130"/>
      <c r="C744" s="130"/>
      <c r="D744" s="131"/>
      <c r="E744" s="132"/>
      <c r="F744" s="9"/>
      <c r="H744" s="1"/>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c r="AM744" s="4"/>
      <c r="AN744" s="4"/>
      <c r="AO744" s="4"/>
      <c r="AP744" s="4"/>
      <c r="AQ744" s="4"/>
      <c r="AR744" s="4"/>
      <c r="AS744" s="4"/>
      <c r="AT744" s="4"/>
      <c r="AU744" s="4"/>
      <c r="AV744" s="4"/>
      <c r="AW744" s="4"/>
      <c r="AX744" s="4"/>
      <c r="AY744" s="4"/>
      <c r="AZ744" s="4"/>
      <c r="BA744" s="4"/>
      <c r="BB744" s="4"/>
      <c r="BC744" s="4"/>
      <c r="BD744" s="4"/>
      <c r="BE744" s="4"/>
      <c r="BF744" s="4"/>
      <c r="BG744" s="4"/>
      <c r="BH744" s="4"/>
      <c r="BI744" s="4"/>
      <c r="BJ744" s="4"/>
      <c r="BK744" s="4"/>
      <c r="BL744" s="4"/>
      <c r="BM744" s="4"/>
    </row>
    <row r="745" spans="1:65" s="3" customFormat="1" ht="18" x14ac:dyDescent="0.2">
      <c r="A745" s="1"/>
      <c r="B745" s="130"/>
      <c r="C745" s="130"/>
      <c r="D745" s="131"/>
      <c r="E745" s="132"/>
      <c r="F745" s="9"/>
      <c r="H745" s="1"/>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c r="AM745" s="4"/>
      <c r="AN745" s="4"/>
      <c r="AO745" s="4"/>
      <c r="AP745" s="4"/>
      <c r="AQ745" s="4"/>
      <c r="AR745" s="4"/>
      <c r="AS745" s="4"/>
      <c r="AT745" s="4"/>
      <c r="AU745" s="4"/>
      <c r="AV745" s="4"/>
      <c r="AW745" s="4"/>
      <c r="AX745" s="4"/>
      <c r="AY745" s="4"/>
      <c r="AZ745" s="4"/>
      <c r="BA745" s="4"/>
      <c r="BB745" s="4"/>
      <c r="BC745" s="4"/>
      <c r="BD745" s="4"/>
      <c r="BE745" s="4"/>
      <c r="BF745" s="4"/>
      <c r="BG745" s="4"/>
      <c r="BH745" s="4"/>
      <c r="BI745" s="4"/>
      <c r="BJ745" s="4"/>
      <c r="BK745" s="4"/>
      <c r="BL745" s="4"/>
      <c r="BM745" s="4"/>
    </row>
    <row r="746" spans="1:65" s="3" customFormat="1" ht="18" x14ac:dyDescent="0.2">
      <c r="A746" s="1"/>
      <c r="B746" s="130"/>
      <c r="C746" s="130"/>
      <c r="D746" s="131"/>
      <c r="E746" s="132"/>
      <c r="F746" s="9"/>
      <c r="H746" s="1"/>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c r="AM746" s="4"/>
      <c r="AN746" s="4"/>
      <c r="AO746" s="4"/>
      <c r="AP746" s="4"/>
      <c r="AQ746" s="4"/>
      <c r="AR746" s="4"/>
      <c r="AS746" s="4"/>
      <c r="AT746" s="4"/>
      <c r="AU746" s="4"/>
      <c r="AV746" s="4"/>
      <c r="AW746" s="4"/>
      <c r="AX746" s="4"/>
      <c r="AY746" s="4"/>
      <c r="AZ746" s="4"/>
      <c r="BA746" s="4"/>
      <c r="BB746" s="4"/>
      <c r="BC746" s="4"/>
      <c r="BD746" s="4"/>
      <c r="BE746" s="4"/>
      <c r="BF746" s="4"/>
      <c r="BG746" s="4"/>
      <c r="BH746" s="4"/>
      <c r="BI746" s="4"/>
      <c r="BJ746" s="4"/>
      <c r="BK746" s="4"/>
      <c r="BL746" s="4"/>
      <c r="BM746" s="4"/>
    </row>
    <row r="747" spans="1:65" s="3" customFormat="1" x14ac:dyDescent="0.2">
      <c r="A747" s="1"/>
      <c r="B747" s="98"/>
      <c r="C747" s="1"/>
      <c r="D747" s="1"/>
      <c r="E747" s="1"/>
      <c r="F747" s="1"/>
      <c r="H747" s="1"/>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c r="AM747" s="4"/>
      <c r="AN747" s="4"/>
      <c r="AO747" s="4"/>
      <c r="AP747" s="4"/>
      <c r="AQ747" s="4"/>
      <c r="AR747" s="4"/>
      <c r="AS747" s="4"/>
      <c r="AT747" s="4"/>
      <c r="AU747" s="4"/>
      <c r="AV747" s="4"/>
      <c r="AW747" s="4"/>
      <c r="AX747" s="4"/>
      <c r="AY747" s="4"/>
      <c r="AZ747" s="4"/>
      <c r="BA747" s="4"/>
      <c r="BB747" s="4"/>
      <c r="BC747" s="4"/>
      <c r="BD747" s="4"/>
      <c r="BE747" s="4"/>
      <c r="BF747" s="4"/>
      <c r="BG747" s="4"/>
      <c r="BH747" s="4"/>
      <c r="BI747" s="4"/>
      <c r="BJ747" s="4"/>
      <c r="BK747" s="4"/>
      <c r="BL747" s="4"/>
      <c r="BM747" s="4"/>
    </row>
  </sheetData>
  <mergeCells count="557">
    <mergeCell ref="B725:H725"/>
    <mergeCell ref="D4:H4"/>
    <mergeCell ref="A669:A670"/>
    <mergeCell ref="B669:B670"/>
    <mergeCell ref="F66:G66"/>
    <mergeCell ref="F67:G67"/>
    <mergeCell ref="F68:G68"/>
    <mergeCell ref="F84:G84"/>
    <mergeCell ref="F85:G85"/>
    <mergeCell ref="F86:G86"/>
    <mergeCell ref="F87:G87"/>
    <mergeCell ref="F93:G93"/>
    <mergeCell ref="F94:G94"/>
    <mergeCell ref="F88:G88"/>
    <mergeCell ref="F89:G89"/>
    <mergeCell ref="F90:G90"/>
    <mergeCell ref="F91:G91"/>
    <mergeCell ref="F92:G92"/>
    <mergeCell ref="F97:G97"/>
    <mergeCell ref="F98:G98"/>
    <mergeCell ref="F99:G99"/>
    <mergeCell ref="F105:G105"/>
    <mergeCell ref="F106:G106"/>
    <mergeCell ref="F107:G107"/>
    <mergeCell ref="F108:G108"/>
    <mergeCell ref="F109:G109"/>
    <mergeCell ref="F100:G100"/>
    <mergeCell ref="F101:G101"/>
    <mergeCell ref="F102:G102"/>
    <mergeCell ref="F103:G103"/>
    <mergeCell ref="F104:G104"/>
    <mergeCell ref="F110:G110"/>
    <mergeCell ref="F111:G111"/>
    <mergeCell ref="F117:G117"/>
    <mergeCell ref="F118:G118"/>
    <mergeCell ref="F119:G119"/>
    <mergeCell ref="F120:G120"/>
    <mergeCell ref="F114:G114"/>
    <mergeCell ref="F115:G115"/>
    <mergeCell ref="F116:G116"/>
    <mergeCell ref="F123:G123"/>
    <mergeCell ref="F129:G129"/>
    <mergeCell ref="F130:G130"/>
    <mergeCell ref="F124:G124"/>
    <mergeCell ref="F125:G125"/>
    <mergeCell ref="F126:G126"/>
    <mergeCell ref="F127:G127"/>
    <mergeCell ref="F128:G128"/>
    <mergeCell ref="F133:G133"/>
    <mergeCell ref="F134:G134"/>
    <mergeCell ref="F135:G135"/>
    <mergeCell ref="F136:G136"/>
    <mergeCell ref="F137:G137"/>
    <mergeCell ref="F138:G138"/>
    <mergeCell ref="F139:G139"/>
    <mergeCell ref="F140:G140"/>
    <mergeCell ref="F141:G141"/>
    <mergeCell ref="F142:G142"/>
    <mergeCell ref="F143:G143"/>
    <mergeCell ref="F144:G144"/>
    <mergeCell ref="F145:G145"/>
    <mergeCell ref="F146:G146"/>
    <mergeCell ref="F147:G147"/>
    <mergeCell ref="F148:G148"/>
    <mergeCell ref="F149:G149"/>
    <mergeCell ref="F150:G150"/>
    <mergeCell ref="F151:G151"/>
    <mergeCell ref="F154:G154"/>
    <mergeCell ref="F155:G155"/>
    <mergeCell ref="F156:G156"/>
    <mergeCell ref="F157:G157"/>
    <mergeCell ref="F158:G158"/>
    <mergeCell ref="F159:G159"/>
    <mergeCell ref="F162:G162"/>
    <mergeCell ref="F163:G163"/>
    <mergeCell ref="F164:G164"/>
    <mergeCell ref="F165:G165"/>
    <mergeCell ref="F166:G166"/>
    <mergeCell ref="F167:G167"/>
    <mergeCell ref="F168:G168"/>
    <mergeCell ref="F169:G169"/>
    <mergeCell ref="F170:G170"/>
    <mergeCell ref="F173:G173"/>
    <mergeCell ref="F174:G174"/>
    <mergeCell ref="F175:G175"/>
    <mergeCell ref="F176:G176"/>
    <mergeCell ref="F177:G177"/>
    <mergeCell ref="F178:G178"/>
    <mergeCell ref="F179:G179"/>
    <mergeCell ref="F180:G180"/>
    <mergeCell ref="F181:G181"/>
    <mergeCell ref="F184:G184"/>
    <mergeCell ref="F185:G185"/>
    <mergeCell ref="F188:G188"/>
    <mergeCell ref="F189:G189"/>
    <mergeCell ref="F190:G190"/>
    <mergeCell ref="F191:G191"/>
    <mergeCell ref="F192:G192"/>
    <mergeCell ref="F193:G193"/>
    <mergeCell ref="F196:G196"/>
    <mergeCell ref="F197:G197"/>
    <mergeCell ref="F208:G208"/>
    <mergeCell ref="F209:G209"/>
    <mergeCell ref="F210:G210"/>
    <mergeCell ref="F211:G211"/>
    <mergeCell ref="F212:G212"/>
    <mergeCell ref="F213:G213"/>
    <mergeCell ref="F230:G230"/>
    <mergeCell ref="F231:G231"/>
    <mergeCell ref="F232:G232"/>
    <mergeCell ref="F233:G233"/>
    <mergeCell ref="F234:G234"/>
    <mergeCell ref="F235:G235"/>
    <mergeCell ref="F236:G236"/>
    <mergeCell ref="F237:G237"/>
    <mergeCell ref="F240:G240"/>
    <mergeCell ref="F241:G241"/>
    <mergeCell ref="F242:G242"/>
    <mergeCell ref="F243:G243"/>
    <mergeCell ref="F244:G244"/>
    <mergeCell ref="F245:G245"/>
    <mergeCell ref="F246:G246"/>
    <mergeCell ref="F247:G247"/>
    <mergeCell ref="F248:G248"/>
    <mergeCell ref="F249:G249"/>
    <mergeCell ref="F250:G250"/>
    <mergeCell ref="F251:G251"/>
    <mergeCell ref="F252:G252"/>
    <mergeCell ref="F253:G253"/>
    <mergeCell ref="F254:G254"/>
    <mergeCell ref="F255:G255"/>
    <mergeCell ref="F256:G256"/>
    <mergeCell ref="F257:G257"/>
    <mergeCell ref="F260:G260"/>
    <mergeCell ref="F261:G261"/>
    <mergeCell ref="F262:G262"/>
    <mergeCell ref="F263:G263"/>
    <mergeCell ref="F264:G264"/>
    <mergeCell ref="F265:G265"/>
    <mergeCell ref="F266:G266"/>
    <mergeCell ref="F267:G267"/>
    <mergeCell ref="F268:G268"/>
    <mergeCell ref="F269:G269"/>
    <mergeCell ref="F270:G270"/>
    <mergeCell ref="F271:G271"/>
    <mergeCell ref="F272:G272"/>
    <mergeCell ref="F273:G273"/>
    <mergeCell ref="F274:G274"/>
    <mergeCell ref="F275:G275"/>
    <mergeCell ref="F276:G276"/>
    <mergeCell ref="F277:G277"/>
    <mergeCell ref="F278:G278"/>
    <mergeCell ref="F279:G279"/>
    <mergeCell ref="F280:G280"/>
    <mergeCell ref="F281:G281"/>
    <mergeCell ref="F282:G282"/>
    <mergeCell ref="F283:G283"/>
    <mergeCell ref="F284:G284"/>
    <mergeCell ref="F285:G285"/>
    <mergeCell ref="F286:G286"/>
    <mergeCell ref="F287:G287"/>
    <mergeCell ref="F288:G288"/>
    <mergeCell ref="F289:G289"/>
    <mergeCell ref="F290:G290"/>
    <mergeCell ref="F291:G291"/>
    <mergeCell ref="F292:G292"/>
    <mergeCell ref="F293:G293"/>
    <mergeCell ref="F294:G294"/>
    <mergeCell ref="F295:G295"/>
    <mergeCell ref="F296:G296"/>
    <mergeCell ref="F297:G297"/>
    <mergeCell ref="F298:G298"/>
    <mergeCell ref="F299:G299"/>
    <mergeCell ref="F300:G300"/>
    <mergeCell ref="F301:G301"/>
    <mergeCell ref="F302:G302"/>
    <mergeCell ref="F303:G303"/>
    <mergeCell ref="F304:G304"/>
    <mergeCell ref="F305:G305"/>
    <mergeCell ref="F306:G306"/>
    <mergeCell ref="F307:G307"/>
    <mergeCell ref="F308:G308"/>
    <mergeCell ref="F309:G309"/>
    <mergeCell ref="F310:G310"/>
    <mergeCell ref="F311:G311"/>
    <mergeCell ref="F312:G312"/>
    <mergeCell ref="F313:G313"/>
    <mergeCell ref="F314:G314"/>
    <mergeCell ref="F315:G315"/>
    <mergeCell ref="F316:G316"/>
    <mergeCell ref="F317:G317"/>
    <mergeCell ref="F318:G318"/>
    <mergeCell ref="F319:G319"/>
    <mergeCell ref="F320:G320"/>
    <mergeCell ref="F321:G321"/>
    <mergeCell ref="F322:G322"/>
    <mergeCell ref="F323:G323"/>
    <mergeCell ref="F324:G324"/>
    <mergeCell ref="F325:G325"/>
    <mergeCell ref="F326:G326"/>
    <mergeCell ref="F327:G327"/>
    <mergeCell ref="F328:G328"/>
    <mergeCell ref="F331:G331"/>
    <mergeCell ref="F332:G332"/>
    <mergeCell ref="F333:G333"/>
    <mergeCell ref="F334:G334"/>
    <mergeCell ref="F335:G335"/>
    <mergeCell ref="F336:G336"/>
    <mergeCell ref="F339:G339"/>
    <mergeCell ref="F340:G340"/>
    <mergeCell ref="F341:G341"/>
    <mergeCell ref="F342:G342"/>
    <mergeCell ref="F343:G343"/>
    <mergeCell ref="F344:G344"/>
    <mergeCell ref="F345:G345"/>
    <mergeCell ref="F346:G346"/>
    <mergeCell ref="F347:G347"/>
    <mergeCell ref="F348:G348"/>
    <mergeCell ref="F349:G349"/>
    <mergeCell ref="F350:G350"/>
    <mergeCell ref="F351:G351"/>
    <mergeCell ref="F352:G352"/>
    <mergeCell ref="F353:G353"/>
    <mergeCell ref="F354:G354"/>
    <mergeCell ref="F355:G355"/>
    <mergeCell ref="F356:G356"/>
    <mergeCell ref="F357:G357"/>
    <mergeCell ref="F358:G358"/>
    <mergeCell ref="F359:G359"/>
    <mergeCell ref="F360:G360"/>
    <mergeCell ref="F363:G363"/>
    <mergeCell ref="F370:G370"/>
    <mergeCell ref="F371:G371"/>
    <mergeCell ref="F367:G367"/>
    <mergeCell ref="F368:G368"/>
    <mergeCell ref="F369:G369"/>
    <mergeCell ref="F374:G374"/>
    <mergeCell ref="F375:G375"/>
    <mergeCell ref="F376:G376"/>
    <mergeCell ref="F379:G379"/>
    <mergeCell ref="F380:G380"/>
    <mergeCell ref="F381:G381"/>
    <mergeCell ref="F386:G386"/>
    <mergeCell ref="F387:G387"/>
    <mergeCell ref="F388:G388"/>
    <mergeCell ref="F389:G389"/>
    <mergeCell ref="F384:G384"/>
    <mergeCell ref="F385:G385"/>
    <mergeCell ref="F392:G392"/>
    <mergeCell ref="F398:G398"/>
    <mergeCell ref="F399:G399"/>
    <mergeCell ref="F400:G400"/>
    <mergeCell ref="F401:G401"/>
    <mergeCell ref="F402:G402"/>
    <mergeCell ref="F393:G393"/>
    <mergeCell ref="F394:G394"/>
    <mergeCell ref="F395:G395"/>
    <mergeCell ref="F396:G396"/>
    <mergeCell ref="F397:G397"/>
    <mergeCell ref="F408:G408"/>
    <mergeCell ref="F409:G409"/>
    <mergeCell ref="F410:G410"/>
    <mergeCell ref="F411:G411"/>
    <mergeCell ref="F412:G412"/>
    <mergeCell ref="F403:G403"/>
    <mergeCell ref="F404:G404"/>
    <mergeCell ref="F405:G405"/>
    <mergeCell ref="F406:G406"/>
    <mergeCell ref="F407:G407"/>
    <mergeCell ref="F420:G420"/>
    <mergeCell ref="F421:G421"/>
    <mergeCell ref="F422:G422"/>
    <mergeCell ref="F423:G423"/>
    <mergeCell ref="F424:G424"/>
    <mergeCell ref="F415:G415"/>
    <mergeCell ref="F416:G416"/>
    <mergeCell ref="F417:G417"/>
    <mergeCell ref="F418:G418"/>
    <mergeCell ref="F419:G419"/>
    <mergeCell ref="F430:G430"/>
    <mergeCell ref="F431:G431"/>
    <mergeCell ref="F432:G432"/>
    <mergeCell ref="F433:G433"/>
    <mergeCell ref="F434:G434"/>
    <mergeCell ref="F425:G425"/>
    <mergeCell ref="F426:G426"/>
    <mergeCell ref="F427:G427"/>
    <mergeCell ref="F428:G428"/>
    <mergeCell ref="F429:G429"/>
    <mergeCell ref="F435:G435"/>
    <mergeCell ref="F436:G436"/>
    <mergeCell ref="F442:G442"/>
    <mergeCell ref="F443:G443"/>
    <mergeCell ref="F444:G444"/>
    <mergeCell ref="F445:G445"/>
    <mergeCell ref="F446:G446"/>
    <mergeCell ref="F439:G439"/>
    <mergeCell ref="F440:G440"/>
    <mergeCell ref="F441:G441"/>
    <mergeCell ref="F452:G452"/>
    <mergeCell ref="F453:G453"/>
    <mergeCell ref="F454:G454"/>
    <mergeCell ref="F455:G455"/>
    <mergeCell ref="F456:G456"/>
    <mergeCell ref="F447:G447"/>
    <mergeCell ref="F448:G448"/>
    <mergeCell ref="F449:G449"/>
    <mergeCell ref="F450:G450"/>
    <mergeCell ref="F451:G451"/>
    <mergeCell ref="F462:G462"/>
    <mergeCell ref="F463:G463"/>
    <mergeCell ref="F464:G464"/>
    <mergeCell ref="F465:G465"/>
    <mergeCell ref="F457:G457"/>
    <mergeCell ref="F458:G458"/>
    <mergeCell ref="F459:G459"/>
    <mergeCell ref="F460:G460"/>
    <mergeCell ref="F461:G461"/>
    <mergeCell ref="F468:G468"/>
    <mergeCell ref="F474:G474"/>
    <mergeCell ref="F475:G475"/>
    <mergeCell ref="F476:G476"/>
    <mergeCell ref="F477:G477"/>
    <mergeCell ref="F478:G478"/>
    <mergeCell ref="F469:G469"/>
    <mergeCell ref="F470:G470"/>
    <mergeCell ref="F471:G471"/>
    <mergeCell ref="F472:G472"/>
    <mergeCell ref="F473:G473"/>
    <mergeCell ref="F484:G484"/>
    <mergeCell ref="F485:G485"/>
    <mergeCell ref="F486:G486"/>
    <mergeCell ref="F479:G479"/>
    <mergeCell ref="F480:G480"/>
    <mergeCell ref="F481:G481"/>
    <mergeCell ref="F482:G482"/>
    <mergeCell ref="F483:G483"/>
    <mergeCell ref="F489:G489"/>
    <mergeCell ref="F490:G490"/>
    <mergeCell ref="F491:G491"/>
    <mergeCell ref="F492:G492"/>
    <mergeCell ref="F493:G493"/>
    <mergeCell ref="F494:G494"/>
    <mergeCell ref="F495:G495"/>
    <mergeCell ref="F498:G498"/>
    <mergeCell ref="F499:G499"/>
    <mergeCell ref="F500:G500"/>
    <mergeCell ref="F501:G501"/>
    <mergeCell ref="F502:G502"/>
    <mergeCell ref="F508:G508"/>
    <mergeCell ref="F509:G509"/>
    <mergeCell ref="F510:G510"/>
    <mergeCell ref="F511:G511"/>
    <mergeCell ref="F512:G512"/>
    <mergeCell ref="F503:G503"/>
    <mergeCell ref="F504:G504"/>
    <mergeCell ref="F505:G505"/>
    <mergeCell ref="F506:G506"/>
    <mergeCell ref="F507:G507"/>
    <mergeCell ref="F518:G518"/>
    <mergeCell ref="F519:G519"/>
    <mergeCell ref="F520:G520"/>
    <mergeCell ref="F521:G521"/>
    <mergeCell ref="F522:G522"/>
    <mergeCell ref="F513:G513"/>
    <mergeCell ref="F514:G514"/>
    <mergeCell ref="F515:G515"/>
    <mergeCell ref="F516:G516"/>
    <mergeCell ref="F517:G517"/>
    <mergeCell ref="F528:G528"/>
    <mergeCell ref="F529:G529"/>
    <mergeCell ref="F530:G530"/>
    <mergeCell ref="F531:G531"/>
    <mergeCell ref="F532:G532"/>
    <mergeCell ref="F523:G523"/>
    <mergeCell ref="F524:G524"/>
    <mergeCell ref="F525:G525"/>
    <mergeCell ref="F526:G526"/>
    <mergeCell ref="F527:G527"/>
    <mergeCell ref="F538:G538"/>
    <mergeCell ref="F539:G539"/>
    <mergeCell ref="F540:G540"/>
    <mergeCell ref="F541:G541"/>
    <mergeCell ref="F542:G542"/>
    <mergeCell ref="F533:G533"/>
    <mergeCell ref="F534:G534"/>
    <mergeCell ref="F535:G535"/>
    <mergeCell ref="F536:G536"/>
    <mergeCell ref="F537:G537"/>
    <mergeCell ref="F548:G548"/>
    <mergeCell ref="F549:G549"/>
    <mergeCell ref="F550:G550"/>
    <mergeCell ref="F551:G551"/>
    <mergeCell ref="F552:G552"/>
    <mergeCell ref="F543:G543"/>
    <mergeCell ref="F544:G544"/>
    <mergeCell ref="F545:G545"/>
    <mergeCell ref="F546:G546"/>
    <mergeCell ref="F547:G547"/>
    <mergeCell ref="F558:G558"/>
    <mergeCell ref="F559:G559"/>
    <mergeCell ref="F560:G560"/>
    <mergeCell ref="F561:G561"/>
    <mergeCell ref="F562:G562"/>
    <mergeCell ref="F553:G553"/>
    <mergeCell ref="F554:G554"/>
    <mergeCell ref="F555:G555"/>
    <mergeCell ref="F556:G556"/>
    <mergeCell ref="F557:G557"/>
    <mergeCell ref="F568:G568"/>
    <mergeCell ref="F569:G569"/>
    <mergeCell ref="F570:G570"/>
    <mergeCell ref="F571:G571"/>
    <mergeCell ref="F572:G572"/>
    <mergeCell ref="F563:G563"/>
    <mergeCell ref="F564:G564"/>
    <mergeCell ref="F565:G565"/>
    <mergeCell ref="F566:G566"/>
    <mergeCell ref="F567:G567"/>
    <mergeCell ref="F578:G578"/>
    <mergeCell ref="F579:G579"/>
    <mergeCell ref="F580:G580"/>
    <mergeCell ref="F581:G581"/>
    <mergeCell ref="F582:G582"/>
    <mergeCell ref="F573:G573"/>
    <mergeCell ref="F574:G574"/>
    <mergeCell ref="F575:G575"/>
    <mergeCell ref="F576:G576"/>
    <mergeCell ref="F577:G577"/>
    <mergeCell ref="F583:G583"/>
    <mergeCell ref="F590:G590"/>
    <mergeCell ref="F591:G591"/>
    <mergeCell ref="F592:G592"/>
    <mergeCell ref="F593:G593"/>
    <mergeCell ref="F594:G594"/>
    <mergeCell ref="F586:G586"/>
    <mergeCell ref="F587:G587"/>
    <mergeCell ref="F588:G588"/>
    <mergeCell ref="F589:G589"/>
    <mergeCell ref="F600:G600"/>
    <mergeCell ref="F601:G601"/>
    <mergeCell ref="F602:G602"/>
    <mergeCell ref="F603:G603"/>
    <mergeCell ref="F604:G604"/>
    <mergeCell ref="F595:G595"/>
    <mergeCell ref="F596:G596"/>
    <mergeCell ref="F597:G597"/>
    <mergeCell ref="F598:G598"/>
    <mergeCell ref="F599:G599"/>
    <mergeCell ref="F610:G610"/>
    <mergeCell ref="F611:G611"/>
    <mergeCell ref="F612:G612"/>
    <mergeCell ref="F613:G613"/>
    <mergeCell ref="F614:G614"/>
    <mergeCell ref="F605:G605"/>
    <mergeCell ref="F606:G606"/>
    <mergeCell ref="F607:G607"/>
    <mergeCell ref="F608:G608"/>
    <mergeCell ref="F609:G609"/>
    <mergeCell ref="F620:G620"/>
    <mergeCell ref="F621:G621"/>
    <mergeCell ref="F622:G622"/>
    <mergeCell ref="F623:G623"/>
    <mergeCell ref="F615:G615"/>
    <mergeCell ref="F616:G616"/>
    <mergeCell ref="F617:G617"/>
    <mergeCell ref="F618:G618"/>
    <mergeCell ref="F619:G619"/>
    <mergeCell ref="F637:G637"/>
    <mergeCell ref="F638:G638"/>
    <mergeCell ref="F639:G639"/>
    <mergeCell ref="F640:G640"/>
    <mergeCell ref="F641:G641"/>
    <mergeCell ref="F647:G647"/>
    <mergeCell ref="F626:G626"/>
    <mergeCell ref="F632:G632"/>
    <mergeCell ref="F633:G633"/>
    <mergeCell ref="F634:G634"/>
    <mergeCell ref="F635:G635"/>
    <mergeCell ref="F636:G636"/>
    <mergeCell ref="F627:G627"/>
    <mergeCell ref="F628:G628"/>
    <mergeCell ref="F629:G629"/>
    <mergeCell ref="F630:G630"/>
    <mergeCell ref="F631:G631"/>
    <mergeCell ref="F648:G648"/>
    <mergeCell ref="F649:G649"/>
    <mergeCell ref="F650:G650"/>
    <mergeCell ref="F651:G651"/>
    <mergeCell ref="F652:G652"/>
    <mergeCell ref="F653:G653"/>
    <mergeCell ref="F642:G642"/>
    <mergeCell ref="F643:G643"/>
    <mergeCell ref="F644:G644"/>
    <mergeCell ref="D669:D670"/>
    <mergeCell ref="E669:E670"/>
    <mergeCell ref="H669:H670"/>
    <mergeCell ref="F656:G656"/>
    <mergeCell ref="F657:G657"/>
    <mergeCell ref="F658:G658"/>
    <mergeCell ref="F659:G659"/>
    <mergeCell ref="F660:G660"/>
    <mergeCell ref="F666:G666"/>
    <mergeCell ref="F667:G667"/>
    <mergeCell ref="F668:G668"/>
    <mergeCell ref="F669:G670"/>
    <mergeCell ref="F661:G661"/>
    <mergeCell ref="F662:G662"/>
    <mergeCell ref="F663:G663"/>
    <mergeCell ref="F664:G664"/>
    <mergeCell ref="F665:G665"/>
    <mergeCell ref="F673:G673"/>
    <mergeCell ref="F674:G674"/>
    <mergeCell ref="F675:G675"/>
    <mergeCell ref="F676:G676"/>
    <mergeCell ref="F677:G677"/>
    <mergeCell ref="F681:G681"/>
    <mergeCell ref="F680:G680"/>
    <mergeCell ref="F684:G684"/>
    <mergeCell ref="F685:G685"/>
    <mergeCell ref="F701:G701"/>
    <mergeCell ref="F702:G702"/>
    <mergeCell ref="F703:G703"/>
    <mergeCell ref="F704:G704"/>
    <mergeCell ref="F686:G686"/>
    <mergeCell ref="F687:G687"/>
    <mergeCell ref="F693:G693"/>
    <mergeCell ref="F694:G694"/>
    <mergeCell ref="F688:G688"/>
    <mergeCell ref="F689:G689"/>
    <mergeCell ref="F690:G690"/>
    <mergeCell ref="F691:G691"/>
    <mergeCell ref="F692:G692"/>
    <mergeCell ref="F719:G719"/>
    <mergeCell ref="F720:G720"/>
    <mergeCell ref="F24:G24"/>
    <mergeCell ref="F27:G27"/>
    <mergeCell ref="F205:G205"/>
    <mergeCell ref="F216:G216"/>
    <mergeCell ref="F218:G218"/>
    <mergeCell ref="F219:G219"/>
    <mergeCell ref="F715:G715"/>
    <mergeCell ref="F716:G716"/>
    <mergeCell ref="F710:G710"/>
    <mergeCell ref="F711:G711"/>
    <mergeCell ref="F712:G712"/>
    <mergeCell ref="F713:G713"/>
    <mergeCell ref="F714:G714"/>
    <mergeCell ref="F697:G697"/>
    <mergeCell ref="F698:G698"/>
    <mergeCell ref="F699:G699"/>
    <mergeCell ref="F705:G705"/>
    <mergeCell ref="F706:G706"/>
    <mergeCell ref="F707:G707"/>
    <mergeCell ref="F708:G708"/>
    <mergeCell ref="F709:G709"/>
    <mergeCell ref="F700:G700"/>
  </mergeCells>
  <phoneticPr fontId="38" type="noConversion"/>
  <printOptions horizontalCentered="1"/>
  <pageMargins left="0.19685039370078741" right="0.19685039370078741" top="0.39370078740157483" bottom="0.59055118110236227" header="0.15748031496062992" footer="0.15748031496062992"/>
  <pageSetup paperSize="9" scale="1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B12"/>
  <sheetViews>
    <sheetView workbookViewId="0">
      <selection activeCell="B6" sqref="B6"/>
    </sheetView>
  </sheetViews>
  <sheetFormatPr defaultRowHeight="12.75" x14ac:dyDescent="0.2"/>
  <cols>
    <col min="1" max="1" width="37.28515625" customWidth="1"/>
    <col min="2" max="2" width="31.85546875" customWidth="1"/>
  </cols>
  <sheetData>
    <row r="2" spans="1:2" ht="26.25" x14ac:dyDescent="0.4">
      <c r="A2" s="211" t="s">
        <v>1567</v>
      </c>
      <c r="B2" s="212" t="s">
        <v>1573</v>
      </c>
    </row>
    <row r="3" spans="1:2" x14ac:dyDescent="0.2">
      <c r="A3" s="212"/>
      <c r="B3" s="212"/>
    </row>
    <row r="4" spans="1:2" x14ac:dyDescent="0.2">
      <c r="A4" s="212" t="s">
        <v>907</v>
      </c>
      <c r="B4" s="213">
        <f>'0.Etapa '!H51</f>
        <v>0</v>
      </c>
    </row>
    <row r="5" spans="1:2" x14ac:dyDescent="0.2">
      <c r="A5" s="212" t="s">
        <v>769</v>
      </c>
      <c r="B5" s="213">
        <f>'1.Etapa'!H127</f>
        <v>0</v>
      </c>
    </row>
    <row r="6" spans="1:2" x14ac:dyDescent="0.2">
      <c r="A6" s="212" t="s">
        <v>900</v>
      </c>
      <c r="B6" s="213">
        <f>'2.Etapa '!H532</f>
        <v>0</v>
      </c>
    </row>
    <row r="7" spans="1:2" x14ac:dyDescent="0.2">
      <c r="A7" s="212" t="s">
        <v>1568</v>
      </c>
      <c r="B7" s="213">
        <f>'3.Etapa - A'!H580</f>
        <v>0</v>
      </c>
    </row>
    <row r="8" spans="1:2" x14ac:dyDescent="0.2">
      <c r="A8" s="212" t="s">
        <v>1569</v>
      </c>
      <c r="B8" s="213">
        <f>'3.Etapa - B'!H695</f>
        <v>0</v>
      </c>
    </row>
    <row r="9" spans="1:2" x14ac:dyDescent="0.2">
      <c r="A9" s="212" t="s">
        <v>1570</v>
      </c>
      <c r="B9" s="213">
        <f>'3.Etapa -C'!H698</f>
        <v>0</v>
      </c>
    </row>
    <row r="10" spans="1:2" x14ac:dyDescent="0.2">
      <c r="A10" s="212" t="s">
        <v>1571</v>
      </c>
      <c r="B10" s="213">
        <f>'4.Etapa'!H731</f>
        <v>0</v>
      </c>
    </row>
    <row r="11" spans="1:2" x14ac:dyDescent="0.2">
      <c r="B11" s="212"/>
    </row>
    <row r="12" spans="1:2" x14ac:dyDescent="0.2">
      <c r="A12" s="212" t="s">
        <v>1572</v>
      </c>
      <c r="B12" s="214">
        <f>B10+B9+B8+B7+B6+B5+B4</f>
        <v>0</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14</vt:i4>
      </vt:variant>
    </vt:vector>
  </HeadingPairs>
  <TitlesOfParts>
    <vt:vector size="22" baseType="lpstr">
      <vt:lpstr>0.Etapa </vt:lpstr>
      <vt:lpstr>1.Etapa</vt:lpstr>
      <vt:lpstr>2.Etapa </vt:lpstr>
      <vt:lpstr>3.Etapa - A</vt:lpstr>
      <vt:lpstr>3.Etapa - B</vt:lpstr>
      <vt:lpstr>3.Etapa -C</vt:lpstr>
      <vt:lpstr>4.Etapa</vt:lpstr>
      <vt:lpstr>Součet</vt:lpstr>
      <vt:lpstr>'0.Etapa '!Názvy_tisku</vt:lpstr>
      <vt:lpstr>'1.Etapa'!Názvy_tisku</vt:lpstr>
      <vt:lpstr>'2.Etapa '!Názvy_tisku</vt:lpstr>
      <vt:lpstr>'3.Etapa - A'!Názvy_tisku</vt:lpstr>
      <vt:lpstr>'3.Etapa - B'!Názvy_tisku</vt:lpstr>
      <vt:lpstr>'3.Etapa -C'!Názvy_tisku</vt:lpstr>
      <vt:lpstr>'4.Etapa'!Názvy_tisku</vt:lpstr>
      <vt:lpstr>'0.Etapa '!Oblast_tisku</vt:lpstr>
      <vt:lpstr>'1.Etapa'!Oblast_tisku</vt:lpstr>
      <vt:lpstr>'2.Etapa '!Oblast_tisku</vt:lpstr>
      <vt:lpstr>'3.Etapa - A'!Oblast_tisku</vt:lpstr>
      <vt:lpstr>'3.Etapa - B'!Oblast_tisku</vt:lpstr>
      <vt:lpstr>'3.Etapa -C'!Oblast_tisku</vt:lpstr>
      <vt:lpstr>'4.Etapa'!Oblast_tisku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2025-05-06T13:07:23Z</dcterms:created>
  <dcterms:modified xsi:type="dcterms:W3CDTF">2025-05-26T14:30:45Z</dcterms:modified>
</cp:coreProperties>
</file>